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activeTab="2"/>
  </bookViews>
  <sheets>
    <sheet name="Hoja1" sheetId="1" r:id="rId1"/>
    <sheet name="Hoja2" sheetId="2" r:id="rId2"/>
    <sheet name="Hoja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110" i="1" l="1"/>
  <c r="U111" i="1"/>
  <c r="B13" i="2" l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V24" i="1" s="1"/>
  <c r="U22" i="1"/>
  <c r="U23" i="1"/>
  <c r="U24" i="1"/>
  <c r="U25" i="1"/>
  <c r="V27" i="1" s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3" i="1"/>
  <c r="U114" i="1"/>
  <c r="U115" i="1"/>
  <c r="U116" i="1"/>
  <c r="U117" i="1"/>
  <c r="U118" i="1"/>
  <c r="U119" i="1"/>
  <c r="V125" i="1" s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V182" i="1" s="1"/>
  <c r="U181" i="1"/>
  <c r="U182" i="1"/>
  <c r="U183" i="1"/>
  <c r="U184" i="1"/>
  <c r="U185" i="1"/>
  <c r="U186" i="1"/>
  <c r="V190" i="1" s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201" i="1" l="1"/>
  <c r="V113" i="1"/>
  <c r="V35" i="1"/>
  <c r="V168" i="1"/>
  <c r="V159" i="1"/>
  <c r="V164" i="1"/>
  <c r="V20" i="1"/>
  <c r="V41" i="1"/>
  <c r="V179" i="1"/>
  <c r="V185" i="1"/>
  <c r="U199" i="1"/>
  <c r="V197" i="1"/>
  <c r="V173" i="1"/>
  <c r="T201" i="1"/>
  <c r="T203" i="1" s="1"/>
  <c r="S201" i="1"/>
  <c r="R201" i="1"/>
  <c r="Q201" i="1"/>
  <c r="P201" i="1"/>
  <c r="O201" i="1"/>
  <c r="N201" i="1"/>
  <c r="M201" i="1"/>
  <c r="L201" i="1"/>
  <c r="K201" i="1"/>
</calcChain>
</file>

<file path=xl/sharedStrings.xml><?xml version="1.0" encoding="utf-8"?>
<sst xmlns="http://schemas.openxmlformats.org/spreadsheetml/2006/main" count="414" uniqueCount="351">
  <si>
    <t>TRABAJADOR</t>
  </si>
  <si>
    <t>PUESTO</t>
  </si>
  <si>
    <t>ALTA REAL</t>
  </si>
  <si>
    <t>FECHA DE INICIO</t>
  </si>
  <si>
    <t>PAGO</t>
  </si>
  <si>
    <t>PROM</t>
  </si>
  <si>
    <t>DIAS</t>
  </si>
  <si>
    <t>% DE</t>
  </si>
  <si>
    <t>SALARIO DIARIO</t>
  </si>
  <si>
    <t>DIAS DE VACACIONES</t>
  </si>
  <si>
    <t>SUELDO POR VACACIONES</t>
  </si>
  <si>
    <t>PRIMA VACACIONAL EMA:75.49*15=1,132.35</t>
  </si>
  <si>
    <t>DIAS DE AGUINALDO EMA:75.49*30=2,264.70</t>
  </si>
  <si>
    <t>TOTAL DE PERCEPCIONES</t>
  </si>
  <si>
    <t>ISR</t>
  </si>
  <si>
    <t>PAGO NETO</t>
  </si>
  <si>
    <t>DE AÑO</t>
  </si>
  <si>
    <t>DEL AÑO</t>
  </si>
  <si>
    <t>VACACIONES</t>
  </si>
  <si>
    <t>GRAVADO</t>
  </si>
  <si>
    <t>EXENTO</t>
  </si>
  <si>
    <t xml:space="preserve">JORGE MANUEL COLIN CALLEJAS </t>
  </si>
  <si>
    <t>PRESIDENTE</t>
  </si>
  <si>
    <t>ROMUALDO MARTINEZ FLORES</t>
  </si>
  <si>
    <t>REGIDOR</t>
  </si>
  <si>
    <t>MARIA GUADALUPE HERNANDEZ SOLACHE</t>
  </si>
  <si>
    <t xml:space="preserve">MARIA MENDOZA MENDOZA </t>
  </si>
  <si>
    <t>REGIDOR SUPLENTE</t>
  </si>
  <si>
    <t>NOE VILLAREAL ONTIVEROS</t>
  </si>
  <si>
    <t>MARINA CAMACHO SALINAS</t>
  </si>
  <si>
    <t>SARA GABRIELA RAMIREZ CHAVEZ</t>
  </si>
  <si>
    <t>ARTURO GUZMAN RESENDIZ</t>
  </si>
  <si>
    <t>REGIDOR (PRI)</t>
  </si>
  <si>
    <t xml:space="preserve">MARIO RANGEL LINARES </t>
  </si>
  <si>
    <t>JEANNETTE LOPEZ SERENO</t>
  </si>
  <si>
    <t>REGIDOR (VERDE ECOLOGISTA</t>
  </si>
  <si>
    <t>EDGAR HUGO HERNANDEZ ESPINOZA</t>
  </si>
  <si>
    <t xml:space="preserve">SECRETARIO PARTICULA </t>
  </si>
  <si>
    <t>ANTONIO GARCIA CARMONA</t>
  </si>
  <si>
    <t>CHOFER PARTICULAR</t>
  </si>
  <si>
    <t xml:space="preserve">LUCILA MARIN LUNA </t>
  </si>
  <si>
    <t>SECRETARIA PRESIDENCIA</t>
  </si>
  <si>
    <t xml:space="preserve">MIGUEL MARIN DUARTE </t>
  </si>
  <si>
    <t>JEFE DE TENENCIA</t>
  </si>
  <si>
    <t xml:space="preserve">ESTEPHANIA MEDINA MENDOZA </t>
  </si>
  <si>
    <t xml:space="preserve">SECRETARIA DE TENENCIA </t>
  </si>
  <si>
    <t xml:space="preserve">OSBALDO CORIA CRUZ </t>
  </si>
  <si>
    <t xml:space="preserve">MANTENIMIENTO DE TENENCIA </t>
  </si>
  <si>
    <t>JOSE LUGO RODRIGUEZ</t>
  </si>
  <si>
    <t xml:space="preserve">SINDICO MUNICIPAL </t>
  </si>
  <si>
    <t>NICOLAS MARTINEZ MALTOS</t>
  </si>
  <si>
    <t xml:space="preserve">ASESOR JURIDICO </t>
  </si>
  <si>
    <t xml:space="preserve">MARIA GRISELDA VACA REYES </t>
  </si>
  <si>
    <t xml:space="preserve">SECRETARIA SINDICATURA </t>
  </si>
  <si>
    <t xml:space="preserve">MARINO SILVA BAUTISTA </t>
  </si>
  <si>
    <t xml:space="preserve">SECRETARIO DEL AYUNTAMIENTO </t>
  </si>
  <si>
    <t xml:space="preserve">DIANA JAZMIN ONTIVEROS CORIA </t>
  </si>
  <si>
    <t>RECEPCIONISTA</t>
  </si>
  <si>
    <t>VICENTE NATERAS GOMEZ</t>
  </si>
  <si>
    <t xml:space="preserve">TESORERO MUNICIPAL </t>
  </si>
  <si>
    <t>MINERVA MOLINA ZANDEJAS</t>
  </si>
  <si>
    <t xml:space="preserve">AUXILIAR DE TESORERIA  </t>
  </si>
  <si>
    <t xml:space="preserve">MARISELA LOPEZ BRIGIDO </t>
  </si>
  <si>
    <t>MA DEL CARMEN FRASCO MARTINEZ</t>
  </si>
  <si>
    <t>CAJA TESORERIA MUNICIPAL</t>
  </si>
  <si>
    <t>ARELI YESSICA MARTINEZ FLORES</t>
  </si>
  <si>
    <t xml:space="preserve">JOSE LUIS LUGO ESPINOZA </t>
  </si>
  <si>
    <t xml:space="preserve">JOSE JAVIER CHAVEZ CARBAJAL </t>
  </si>
  <si>
    <t xml:space="preserve">LAURA SALAS ARCOS </t>
  </si>
  <si>
    <t xml:space="preserve">CONTRALOR MUNICIPAL </t>
  </si>
  <si>
    <t xml:space="preserve">MIRNA LOPEZ ALVAREZ </t>
  </si>
  <si>
    <t xml:space="preserve">SECRETARIA CONTRALORIA </t>
  </si>
  <si>
    <t>ARATZA CABRERA HERNANDEZ</t>
  </si>
  <si>
    <t xml:space="preserve">BRANDON MARTINEZ NATERAS </t>
  </si>
  <si>
    <t xml:space="preserve">AUXILIAR DE CONTRALORIA </t>
  </si>
  <si>
    <t xml:space="preserve">GRACIELA GUADALUPE CARRAZCO ROSALES </t>
  </si>
  <si>
    <t>ALEJANDRO NATERAS TAPIA</t>
  </si>
  <si>
    <t>OFICIAL MAYOR</t>
  </si>
  <si>
    <t xml:space="preserve">ORLANDO FRUTIS GARCIA </t>
  </si>
  <si>
    <t xml:space="preserve">SUPERVISOR DE OFICIALIA MAYOR </t>
  </si>
  <si>
    <t>ANA LAURA SOTO BUCIO</t>
  </si>
  <si>
    <t>SECRETARIA OFICIALIA</t>
  </si>
  <si>
    <t>SALVADOR ESQUIVEL SERRATO</t>
  </si>
  <si>
    <t>DOCTOR</t>
  </si>
  <si>
    <t>EVERARDO ARROLLO HERNANDEZ</t>
  </si>
  <si>
    <t xml:space="preserve">AUXILIAR DE OFICIALIA MAYOR </t>
  </si>
  <si>
    <t>JUAN OZORNIO MORALES</t>
  </si>
  <si>
    <t>ELECTRICISTA</t>
  </si>
  <si>
    <t>ALBERTO GUTIERREZ LOPEZ</t>
  </si>
  <si>
    <t>CHOFER OFICIALIA</t>
  </si>
  <si>
    <t>JORGE EDMUNDO SALAZAR CORONA</t>
  </si>
  <si>
    <t>GABRIEL REYES MARIN</t>
  </si>
  <si>
    <t>CHOFER COLECTOR DE BASURA</t>
  </si>
  <si>
    <t xml:space="preserve">RICARDO OZORNIO MORALES </t>
  </si>
  <si>
    <t xml:space="preserve">RCHOFER RECOLECTOR DE BASURA </t>
  </si>
  <si>
    <t>ROSENDO LUNA COLECTOR</t>
  </si>
  <si>
    <t>MANTENIMIENTO OFICIALIA</t>
  </si>
  <si>
    <t>NOE MENDOZA VILLAREAL</t>
  </si>
  <si>
    <t>AUXILIAR DE MANTENIMIENTO</t>
  </si>
  <si>
    <t>ELISEO NATERAS GARFIAS</t>
  </si>
  <si>
    <t>JARDINERO OFICIALIA</t>
  </si>
  <si>
    <t>HUMBERTO SERRATO MARIN</t>
  </si>
  <si>
    <t>JARDINERO UNIDAD DEPORTIVA</t>
  </si>
  <si>
    <t>SANTIAGO OLMOS CARANDIAS</t>
  </si>
  <si>
    <t>VIGILANTE PARQUE</t>
  </si>
  <si>
    <t>ANEL YAZBEETH VACA LOPEZ</t>
  </si>
  <si>
    <t>DENTISTA CENTRO DE SALUD</t>
  </si>
  <si>
    <t>OTONIEL HERNANDEZ REYES</t>
  </si>
  <si>
    <t>VELADOR DE CLINICA LA MORA</t>
  </si>
  <si>
    <t>MIGUEL MARTINEZ GARCIA</t>
  </si>
  <si>
    <t>VELADOR DE LA SECUNDARIA</t>
  </si>
  <si>
    <t>LEONEL VILLEGAS TELLO</t>
  </si>
  <si>
    <t>VELADOR DE CASA ESCUELA</t>
  </si>
  <si>
    <t>J. ROSARIO LUNA BARRERA</t>
  </si>
  <si>
    <t>VELADOR DEL MERCADO</t>
  </si>
  <si>
    <t xml:space="preserve">J GUDALUPE ROJAS LUNA </t>
  </si>
  <si>
    <t>ASEO</t>
  </si>
  <si>
    <t>BENANCIO SERRATO ALCALA</t>
  </si>
  <si>
    <t>ADEO</t>
  </si>
  <si>
    <t>J. JESUS VIRREY ZUÑIGA</t>
  </si>
  <si>
    <t>CARLOS LEYVA GARCIA</t>
  </si>
  <si>
    <t>RECOLECTOR</t>
  </si>
  <si>
    <t>MODESTO CARLOS CARBAJAL GOMEZ</t>
  </si>
  <si>
    <t>URVANO HERRERA BARCENAS</t>
  </si>
  <si>
    <t>J. APOLINAR TELLEZ CARMONA</t>
  </si>
  <si>
    <t>YOHAN MARIN MARTINEZ</t>
  </si>
  <si>
    <t>EDUARDO GARDUÑO SANTAMARIA</t>
  </si>
  <si>
    <t>LUIS ALBERTO BALDERAS GUADARRAMA</t>
  </si>
  <si>
    <t>SERENO ARAUJO VILCHEZ</t>
  </si>
  <si>
    <t>PANTEONERO</t>
  </si>
  <si>
    <t>ROSENDO LEYVA GALLEGOS</t>
  </si>
  <si>
    <t>JOSE GUADALUPE MARTINEZ MARTINEZ</t>
  </si>
  <si>
    <t>BARRENDERO</t>
  </si>
  <si>
    <t>MANUEL COLIN CORREA</t>
  </si>
  <si>
    <t>OPERADOR DE VOLTEO</t>
  </si>
  <si>
    <t xml:space="preserve">MIGUEL ANGEL MEJIA SOTO </t>
  </si>
  <si>
    <t xml:space="preserve">ENRIQUE DELGADO PIÑA </t>
  </si>
  <si>
    <t>JUAN BOSCO RUIZ SAUCEDO</t>
  </si>
  <si>
    <t>OPERADOR DE RETROEXCAVADORA</t>
  </si>
  <si>
    <t xml:space="preserve">JORGE ARMANDO PONCE TINAJERO </t>
  </si>
  <si>
    <t xml:space="preserve">GREGORIO APARICIO SILVA </t>
  </si>
  <si>
    <t>OPERADOR DE TRASCAVO</t>
  </si>
  <si>
    <t xml:space="preserve"> 04/04/2016</t>
  </si>
  <si>
    <t xml:space="preserve">EDILBERTO CARLOS ROCHA </t>
  </si>
  <si>
    <t>OPERADOR DE PIPA</t>
  </si>
  <si>
    <t xml:space="preserve">FREDY CORIA LUNA </t>
  </si>
  <si>
    <t xml:space="preserve">OPERADOR </t>
  </si>
  <si>
    <t>JESSICA SALINAS GOMEZ</t>
  </si>
  <si>
    <t xml:space="preserve">SECRETARIA REGISTRO CIVIL </t>
  </si>
  <si>
    <t xml:space="preserve">JOSE LUIS ARRIAGA CHAVEZ </t>
  </si>
  <si>
    <t xml:space="preserve">INTENDENTE DE LAS ANONAS </t>
  </si>
  <si>
    <t>ANA GUADALUPE GARDUÑO TELLO</t>
  </si>
  <si>
    <t>ENCARGADA DEL CCA</t>
  </si>
  <si>
    <t>JORGE LUIS MEDINA FERNANDEZ</t>
  </si>
  <si>
    <t>ENCARGADO DE LA BLOQUERA</t>
  </si>
  <si>
    <t xml:space="preserve">ALVARO ESCAMILLA LOPEZ </t>
  </si>
  <si>
    <t>BLOQUERA</t>
  </si>
  <si>
    <t>RAUL PEREZ GUEVARA</t>
  </si>
  <si>
    <t xml:space="preserve">FERNANDO POMPA GARCIA </t>
  </si>
  <si>
    <t>JOSE HERNANDEZ CORIA</t>
  </si>
  <si>
    <t xml:space="preserve">ANTONIO GARDUÑO SALINAS </t>
  </si>
  <si>
    <t xml:space="preserve">VELADOR DE LA BLOQUERA </t>
  </si>
  <si>
    <t xml:space="preserve">RAYMUNDO GARCIA DIAZ </t>
  </si>
  <si>
    <t>MECANICO</t>
  </si>
  <si>
    <t xml:space="preserve">MA ASUNCION ALVAREZ HERRERA </t>
  </si>
  <si>
    <t>ALBERGUE MORELIA</t>
  </si>
  <si>
    <t xml:space="preserve">MA PIEDAD REYES PONCE </t>
  </si>
  <si>
    <t xml:space="preserve">INSTRUCTORA DE ZUMBA LA TENENCIA </t>
  </si>
  <si>
    <t xml:space="preserve">CLAUDIA BIATRIZ PICHARDO AVALOS </t>
  </si>
  <si>
    <t xml:space="preserve">LIMPIEZA LABERGUE MORELIA </t>
  </si>
  <si>
    <t xml:space="preserve">MARIA ROSARIO PACHECO MAÑON </t>
  </si>
  <si>
    <t xml:space="preserve">EVANGELINA NATERAS GARFIAS </t>
  </si>
  <si>
    <t>TIBURSIO GUEVARA CRUZ</t>
  </si>
  <si>
    <t xml:space="preserve">ALBAÑIL </t>
  </si>
  <si>
    <t xml:space="preserve">NICANDRO GUEVARA CRUZ </t>
  </si>
  <si>
    <t xml:space="preserve">GABRIEL SALAZAR VILCHIZ </t>
  </si>
  <si>
    <t xml:space="preserve">VELADOR DE LA ESCUELA DE LA MORA </t>
  </si>
  <si>
    <t xml:space="preserve">KARINA MEJIA PEREZ </t>
  </si>
  <si>
    <t xml:space="preserve">MA IRERIDA CRUZ DE PAZ </t>
  </si>
  <si>
    <t xml:space="preserve">MAESTRA DE LA MORA </t>
  </si>
  <si>
    <t xml:space="preserve">J JESUS HERRERA CORREA </t>
  </si>
  <si>
    <t xml:space="preserve">PARQUE LOS SOLARES </t>
  </si>
  <si>
    <t>PORFIRIO QUINTANA JIMENEZ</t>
  </si>
  <si>
    <t xml:space="preserve">MARTIN EFRAIN NIEVES CARANDIA </t>
  </si>
  <si>
    <t>VELADOR CBTA 240</t>
  </si>
  <si>
    <t xml:space="preserve">OLIVERIO FRUTIS GARCIA </t>
  </si>
  <si>
    <t>ENCARGADO DEL RASTRO</t>
  </si>
  <si>
    <t xml:space="preserve">MIGUEL ANGEL FLORES REYES </t>
  </si>
  <si>
    <t xml:space="preserve">MOISES MAÑON TELLO </t>
  </si>
  <si>
    <t xml:space="preserve">VELADOR DE PARQUE LOS SOLARES </t>
  </si>
  <si>
    <t xml:space="preserve"> 01/06/2017</t>
  </si>
  <si>
    <t xml:space="preserve">HECTOR JAVIVI CORIA ESPINOZA </t>
  </si>
  <si>
    <t xml:space="preserve">COFER DE VOLTEO </t>
  </si>
  <si>
    <t xml:space="preserve">ARACELI MAÑON CERNAS </t>
  </si>
  <si>
    <t xml:space="preserve">ASEO </t>
  </si>
  <si>
    <t>JOSE LUIS SALINAS ZARAZUA</t>
  </si>
  <si>
    <t>JUAN GOMEZ GONZALEZ</t>
  </si>
  <si>
    <t xml:space="preserve">DIRECTOR DE OBRAS PUBLICAS </t>
  </si>
  <si>
    <t xml:space="preserve">ELISEO GUTIERREZ COLIN </t>
  </si>
  <si>
    <t xml:space="preserve">SUBDIRECTOR DE OBRAS PUBLICAS </t>
  </si>
  <si>
    <t xml:space="preserve">JOSE ROBERTO MIRELES ROMERO </t>
  </si>
  <si>
    <t>SUPERVISOR DE OBRAS PUBLICAS</t>
  </si>
  <si>
    <t xml:space="preserve">BENJAMIN ONTIVEROS CORIA </t>
  </si>
  <si>
    <t>ANTONIO TORRES DOMINGUEZ</t>
  </si>
  <si>
    <t>AUXILIAR DE OBRAS PUBLICAS</t>
  </si>
  <si>
    <t xml:space="preserve">ANA DENISSE LEYVA LOPEZ </t>
  </si>
  <si>
    <t>JUAN CORONA MARTINEZ</t>
  </si>
  <si>
    <t xml:space="preserve">JOSE MANUEL ESPINOZA LUGO </t>
  </si>
  <si>
    <t xml:space="preserve">JORGE MEJIA SOTO </t>
  </si>
  <si>
    <t xml:space="preserve">BLOQUERA </t>
  </si>
  <si>
    <t xml:space="preserve"> MARVYN YAIR PEREZ TAPIA</t>
  </si>
  <si>
    <t xml:space="preserve">JOSE GERNAMN GARCIA SANCHEZ </t>
  </si>
  <si>
    <t>VICTOR SAMUEL SOTO MORENO</t>
  </si>
  <si>
    <t>DIRECTOR DIF</t>
  </si>
  <si>
    <t>ITZIA GABRIELA GARCIA ORIBIO</t>
  </si>
  <si>
    <t>SUBDIRECTORA DIF</t>
  </si>
  <si>
    <t>DANIEL MONTES DE OCA CORIA</t>
  </si>
  <si>
    <t>CHOFER DIF</t>
  </si>
  <si>
    <t>VIANNEY PEREZ BARAJAS</t>
  </si>
  <si>
    <t>AUXILIAR DIF</t>
  </si>
  <si>
    <t>OLGA MONTES DE OCA SANTANA</t>
  </si>
  <si>
    <t>CECILIA GARCIA SUAREZ</t>
  </si>
  <si>
    <t xml:space="preserve">ROCIO SOLORANO GRANADOS </t>
  </si>
  <si>
    <t xml:space="preserve">MAESTRA DEL BARRO </t>
  </si>
  <si>
    <t>ILYANNE AMARINTIA AVILA GARCIA</t>
  </si>
  <si>
    <t xml:space="preserve">CAIC LOS ARCOS </t>
  </si>
  <si>
    <t>ANA DALETSAIN TORRES HERNANDEZ</t>
  </si>
  <si>
    <t xml:space="preserve">CAIC LA CUESTA </t>
  </si>
  <si>
    <t>ALICIA CAMPOS GONZALEZ</t>
  </si>
  <si>
    <t xml:space="preserve">CAIC LOS ROSALES </t>
  </si>
  <si>
    <t>ALMA PROVIDENCIA PANIAGUA MENDOZA</t>
  </si>
  <si>
    <t>PRIMARIA EL ALEMAN</t>
  </si>
  <si>
    <t xml:space="preserve">VANESSA VAZQUEZ CORIA </t>
  </si>
  <si>
    <t>CAIC DEL BARRO</t>
  </si>
  <si>
    <t>RAQUEL MARTINEZ ROJAS</t>
  </si>
  <si>
    <t xml:space="preserve">PRIMARIA LAS GUASIMAS </t>
  </si>
  <si>
    <t xml:space="preserve">NOHEMI SOTO MODRANGON </t>
  </si>
  <si>
    <t xml:space="preserve">COCINA DIF </t>
  </si>
  <si>
    <t>MAIRA WENDY ARAUJO ESPINOSA</t>
  </si>
  <si>
    <t xml:space="preserve">PREESCOLAR DE LA TENENCIA </t>
  </si>
  <si>
    <t xml:space="preserve">ELIZABETH OLMOS GOMEZ </t>
  </si>
  <si>
    <t xml:space="preserve">CAIC COLONIA NUEVA </t>
  </si>
  <si>
    <t xml:space="preserve">PATRICIA LOPEZ MARTINEZ </t>
  </si>
  <si>
    <t xml:space="preserve">PRIMARIA PUERTO </t>
  </si>
  <si>
    <t xml:space="preserve">VIANEY CRUZ MENDOZA </t>
  </si>
  <si>
    <t>INTNDENTE ESCUELA JAIME TORRES BODET</t>
  </si>
  <si>
    <t xml:space="preserve">MARIA DEL PILAR LOPEZ BRIGIDO </t>
  </si>
  <si>
    <t xml:space="preserve">PREESCOLAR  PIEDRAS DE LUMBRE </t>
  </si>
  <si>
    <t xml:space="preserve">MIGUEL ANGEL SOLORZANO GRANADOS </t>
  </si>
  <si>
    <t xml:space="preserve">PRIMARIA LAS ANONAS </t>
  </si>
  <si>
    <t xml:space="preserve">MAYRA DE PAZ ORDUÑO </t>
  </si>
  <si>
    <t xml:space="preserve">PRIMARIA LA MORA </t>
  </si>
  <si>
    <t xml:space="preserve">BRISEIDA LUNA GOMEZ </t>
  </si>
  <si>
    <t xml:space="preserve">CAIC PUCUARO </t>
  </si>
  <si>
    <t xml:space="preserve">GABRIELA ESTEPHANI TELLO CORIA  </t>
  </si>
  <si>
    <t xml:space="preserve">MAESTRA LAZARO CARDENAS </t>
  </si>
  <si>
    <t xml:space="preserve">ROSA ELVIA MENDOZA ROMERO </t>
  </si>
  <si>
    <t>LOS SOLARES</t>
  </si>
  <si>
    <t>GABRIELA INTURBE HERNANDEZ</t>
  </si>
  <si>
    <t>UBR DENTISTA</t>
  </si>
  <si>
    <t>ISABEL BALDERAS SUAREZ</t>
  </si>
  <si>
    <t xml:space="preserve">INTENDENTE DE LA UBR </t>
  </si>
  <si>
    <t xml:space="preserve">JOSE LUIS CASTRO HERRERA </t>
  </si>
  <si>
    <t>QUIROPRACTICO  UBR</t>
  </si>
  <si>
    <t xml:space="preserve">FANNI MORALES RUIZ </t>
  </si>
  <si>
    <t>COCINA DIF</t>
  </si>
  <si>
    <t>ABELINA GONZALEZ PEREZ</t>
  </si>
  <si>
    <t xml:space="preserve">IMELDA GARCIA ORTEGA </t>
  </si>
  <si>
    <t xml:space="preserve">ASEO COCINA DIF </t>
  </si>
  <si>
    <t xml:space="preserve">NANCY DENNIS GUZMAN TORRES </t>
  </si>
  <si>
    <t xml:space="preserve">DOCTORA </t>
  </si>
  <si>
    <t>CARLOS OCTAVIO CUEVAS RESENDIZ</t>
  </si>
  <si>
    <t>CAIC</t>
  </si>
  <si>
    <t xml:space="preserve">CINTHIA EMELINE ESPINOZA LUGO </t>
  </si>
  <si>
    <t xml:space="preserve">MAESTRA DEL CARRIZAL </t>
  </si>
  <si>
    <t xml:space="preserve">JOSE LUIS RAMIREZ FARFAN </t>
  </si>
  <si>
    <t>DIRECTOR DE DESARROLLO SOCIAL</t>
  </si>
  <si>
    <t xml:space="preserve">JOSEFA ORTEGA ARTEAGA </t>
  </si>
  <si>
    <t>SECRETARIA DE DESARROLLO SOCIAL</t>
  </si>
  <si>
    <t xml:space="preserve">HUGO GARCIA CUEVAS </t>
  </si>
  <si>
    <t xml:space="preserve">AUXILIAR DE DESARROLLO SOCIAL </t>
  </si>
  <si>
    <t xml:space="preserve">SERGIO GONZALEZ CORIA </t>
  </si>
  <si>
    <t xml:space="preserve">DIRECTOR DE DESARROLLO RURAL </t>
  </si>
  <si>
    <t xml:space="preserve">NUVIA AZUL AYALA VAZQUEZ </t>
  </si>
  <si>
    <t xml:space="preserve">SECRETARIA DESARROLLO RURAL </t>
  </si>
  <si>
    <t xml:space="preserve">MA GUADALUPE ALVAREZ SANCHEZ </t>
  </si>
  <si>
    <t xml:space="preserve">AUXILIAR DESARROLLO RURAL </t>
  </si>
  <si>
    <t xml:space="preserve">MIGUEL ANGEL ARREOLA SANDOVAL </t>
  </si>
  <si>
    <t>DIRECTOR DE FOMENTO ECONOMICO</t>
  </si>
  <si>
    <t xml:space="preserve">ERIKA MARTINEZ MALTOS </t>
  </si>
  <si>
    <t>DIRECTOR DE INSTITUTO DE LA MUJER</t>
  </si>
  <si>
    <t xml:space="preserve">YAMILETH MENDEZ PINEDA </t>
  </si>
  <si>
    <t xml:space="preserve">PSICOLOGA DE INST. DE LA MUJER </t>
  </si>
  <si>
    <t xml:space="preserve">JAIME MARTINEZ DUARTE </t>
  </si>
  <si>
    <t>SASESOR JURIDICO</t>
  </si>
  <si>
    <t xml:space="preserve">JAIME HERNANDEZ ZURITA </t>
  </si>
  <si>
    <t>ASESOR JURIDICO</t>
  </si>
  <si>
    <t xml:space="preserve">OCTAVIO ORNELAS GARCIA </t>
  </si>
  <si>
    <t xml:space="preserve">ERIKA BELTRAN MAYA </t>
  </si>
  <si>
    <t xml:space="preserve">SECRETARIA DE JURIDICO </t>
  </si>
  <si>
    <t xml:space="preserve">ROCIO CARDONA REYES </t>
  </si>
  <si>
    <t xml:space="preserve">ANGEL DAMIAN BOLAÑOS AVILA </t>
  </si>
  <si>
    <t>COORDINADOR DE FOMENTO DEPORTIVO</t>
  </si>
  <si>
    <t xml:space="preserve">ALFREDO LOPEZ NATERAS </t>
  </si>
  <si>
    <t xml:space="preserve">EDGAR PADILLA LUNA </t>
  </si>
  <si>
    <t xml:space="preserve">AUXILIAR DE ECOLOGIA </t>
  </si>
  <si>
    <t xml:space="preserve">JUAN VIERREY PONCE </t>
  </si>
  <si>
    <t xml:space="preserve">JOSE DE JESUS REYES GARCIA </t>
  </si>
  <si>
    <t>DIRECTOR DE CULTURA</t>
  </si>
  <si>
    <t xml:space="preserve">LAURA LETICIA OLAYA ESCOBEDO </t>
  </si>
  <si>
    <t>INSTRUCTORA DE BALLETE</t>
  </si>
  <si>
    <t xml:space="preserve">JOSE DE JESUS BLANCARTE CRUZ </t>
  </si>
  <si>
    <t>INSTRUCTOR DE BANDA DE GUERRA</t>
  </si>
  <si>
    <t xml:space="preserve">MARCO ANTONIO BALDERAS CAMPOS </t>
  </si>
  <si>
    <t>MAESTRO DE BANDA DE VIENTO</t>
  </si>
  <si>
    <t>RAUL ARAUJO DELGADO</t>
  </si>
  <si>
    <t>FOTOGRAFO</t>
  </si>
  <si>
    <t>GREGORIO COLIN LOPEZ</t>
  </si>
  <si>
    <t>DIRECTOR DE SAPAS</t>
  </si>
  <si>
    <t>BEMJAMIN MAYA VERA</t>
  </si>
  <si>
    <t>AUXILIAR DE SAPAS</t>
  </si>
  <si>
    <t>GONZALO GARFIAS TELLO</t>
  </si>
  <si>
    <t>MOISES BAUTISTA PEDRAJO</t>
  </si>
  <si>
    <t>DIRECTOR</t>
  </si>
  <si>
    <t>TOTALES</t>
  </si>
  <si>
    <t>HECTOR GUIDO GUILLEN</t>
  </si>
  <si>
    <t>ROBERTO GARCIA RUIZ</t>
  </si>
  <si>
    <t>JUAN VIRREY PONCE</t>
  </si>
  <si>
    <t>ANGEL DAMIAN BOLAÑOS AVILA</t>
  </si>
  <si>
    <t>COMPENSACION TRABAJADORES</t>
  </si>
  <si>
    <t>JOSE LUIS  SALINAS ZARAZUA</t>
  </si>
  <si>
    <t>AZUSENA TELLO SOTO</t>
  </si>
  <si>
    <t>CH</t>
  </si>
  <si>
    <t>CH seles pago 40 dias</t>
  </si>
  <si>
    <t>FORMATO DE CUENTAS BANCARIAS PRODUCTIVAS ESPECIFICAS</t>
  </si>
  <si>
    <t>FONDO, PROGRAMA, CONVENIO</t>
  </si>
  <si>
    <t>DATOS DE LA CUENTA BANCARIA</t>
  </si>
  <si>
    <t>INSTITUCION BANCARIA</t>
  </si>
  <si>
    <t>NUMERO DE CUENTA</t>
  </si>
  <si>
    <t>FONDO DE APORTACIONES FEDERALES PARA LA INFRAESTRUCTURA SOCIAL MUNICIPAL Y DE LAS DEMARCACIONES TERRITORIALES DEL D.F (FAIS)</t>
  </si>
  <si>
    <t>FONDO DE APORTACIONES FEDERALES PARA EL FORTALECIMIENTO  DE LOS MUNICIPIOS Y DE LAS DEMARCACIONES TERRITORIALES DEL D.F (FORTAMUN)</t>
  </si>
  <si>
    <t>MUNICIPIO DE TANGAMANDAPIO MICHOACAN</t>
  </si>
  <si>
    <t>EJERCICIO 2021</t>
  </si>
  <si>
    <t xml:space="preserve">BANORTE </t>
  </si>
  <si>
    <t>1162951748</t>
  </si>
  <si>
    <t>1162952503</t>
  </si>
  <si>
    <t>1162950910</t>
  </si>
  <si>
    <t xml:space="preserve">PARTICIPACIONES FEDERALES A MUNICIPIOS </t>
  </si>
  <si>
    <t>1124508971</t>
  </si>
  <si>
    <t>1124508962</t>
  </si>
  <si>
    <t>0812204014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</si>
</sst>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/>
      <right/>
      <top style="medium">
        <color theme="1"/>
      </top>
      <bottom/>
      <diagonal/>
    </border>
    <border>
      <left style="thin">
        <color auto="1"/>
      </left>
      <right style="medium">
        <color theme="1"/>
      </right>
      <top style="thin">
        <color auto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7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/>
    <xf numFmtId="14" fontId="4" fillId="0" borderId="2" xfId="0" applyNumberFormat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4" fontId="4" fillId="0" borderId="5" xfId="0" applyNumberFormat="1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8" xfId="0" applyFont="1" applyBorder="1"/>
    <xf numFmtId="4" fontId="3" fillId="0" borderId="8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14" fontId="4" fillId="0" borderId="0" xfId="0" applyNumberFormat="1" applyFont="1"/>
    <xf numFmtId="14" fontId="4" fillId="0" borderId="8" xfId="0" applyNumberFormat="1" applyFont="1" applyBorder="1"/>
    <xf numFmtId="4" fontId="4" fillId="0" borderId="0" xfId="0" applyNumberFormat="1" applyFont="1"/>
    <xf numFmtId="4" fontId="4" fillId="0" borderId="8" xfId="0" applyNumberFormat="1" applyFont="1" applyBorder="1"/>
    <xf numFmtId="4" fontId="5" fillId="0" borderId="0" xfId="0" applyNumberFormat="1" applyFont="1"/>
    <xf numFmtId="43" fontId="3" fillId="0" borderId="0" xfId="0" applyNumberFormat="1" applyFont="1"/>
    <xf numFmtId="43" fontId="4" fillId="0" borderId="0" xfId="6" applyFont="1"/>
    <xf numFmtId="43" fontId="4" fillId="0" borderId="0" xfId="0" applyNumberFormat="1" applyFont="1"/>
    <xf numFmtId="4" fontId="4" fillId="0" borderId="11" xfId="0" applyNumberFormat="1" applyFont="1" applyBorder="1"/>
    <xf numFmtId="43" fontId="4" fillId="0" borderId="14" xfId="6" applyFont="1" applyBorder="1"/>
    <xf numFmtId="0" fontId="3" fillId="0" borderId="17" xfId="0" applyFont="1" applyBorder="1"/>
    <xf numFmtId="43" fontId="5" fillId="0" borderId="0" xfId="0" applyNumberFormat="1" applyFont="1"/>
    <xf numFmtId="0" fontId="6" fillId="0" borderId="17" xfId="0" applyFont="1" applyBorder="1"/>
    <xf numFmtId="44" fontId="6" fillId="0" borderId="17" xfId="7" applyFont="1" applyBorder="1"/>
    <xf numFmtId="0" fontId="7" fillId="0" borderId="17" xfId="0" applyFont="1" applyBorder="1" applyAlignment="1">
      <alignment horizontal="center"/>
    </xf>
    <xf numFmtId="0" fontId="3" fillId="2" borderId="7" xfId="0" applyFont="1" applyFill="1" applyBorder="1"/>
    <xf numFmtId="0" fontId="3" fillId="2" borderId="8" xfId="0" applyFont="1" applyFill="1" applyBorder="1"/>
    <xf numFmtId="14" fontId="4" fillId="2" borderId="8" xfId="0" applyNumberFormat="1" applyFont="1" applyFill="1" applyBorder="1"/>
    <xf numFmtId="4" fontId="3" fillId="2" borderId="8" xfId="0" applyNumberFormat="1" applyFont="1" applyFill="1" applyBorder="1"/>
    <xf numFmtId="4" fontId="4" fillId="2" borderId="8" xfId="0" applyNumberFormat="1" applyFont="1" applyFill="1" applyBorder="1"/>
    <xf numFmtId="4" fontId="4" fillId="2" borderId="11" xfId="0" applyNumberFormat="1" applyFont="1" applyFill="1" applyBorder="1"/>
    <xf numFmtId="43" fontId="4" fillId="2" borderId="14" xfId="6" applyFont="1" applyFill="1" applyBorder="1"/>
    <xf numFmtId="0" fontId="3" fillId="2" borderId="1" xfId="0" applyFont="1" applyFill="1" applyBorder="1"/>
    <xf numFmtId="0" fontId="3" fillId="2" borderId="2" xfId="0" applyFont="1" applyFill="1" applyBorder="1"/>
    <xf numFmtId="14" fontId="4" fillId="2" borderId="2" xfId="0" applyNumberFormat="1" applyFont="1" applyFill="1" applyBorder="1"/>
    <xf numFmtId="4" fontId="3" fillId="2" borderId="2" xfId="0" applyNumberFormat="1" applyFont="1" applyFill="1" applyBorder="1"/>
    <xf numFmtId="4" fontId="4" fillId="2" borderId="2" xfId="0" applyNumberFormat="1" applyFont="1" applyFill="1" applyBorder="1"/>
    <xf numFmtId="4" fontId="4" fillId="2" borderId="10" xfId="0" applyNumberFormat="1" applyFont="1" applyFill="1" applyBorder="1"/>
    <xf numFmtId="43" fontId="4" fillId="2" borderId="13" xfId="6" applyFont="1" applyFill="1" applyBorder="1"/>
    <xf numFmtId="43" fontId="4" fillId="0" borderId="15" xfId="0" applyNumberFormat="1" applyFont="1" applyBorder="1"/>
    <xf numFmtId="14" fontId="4" fillId="2" borderId="8" xfId="0" applyNumberFormat="1" applyFont="1" applyFill="1" applyBorder="1" applyAlignment="1">
      <alignment horizontal="right"/>
    </xf>
    <xf numFmtId="0" fontId="3" fillId="2" borderId="4" xfId="0" applyFont="1" applyFill="1" applyBorder="1"/>
    <xf numFmtId="0" fontId="3" fillId="2" borderId="5" xfId="0" applyFont="1" applyFill="1" applyBorder="1"/>
    <xf numFmtId="14" fontId="4" fillId="2" borderId="5" xfId="0" applyNumberFormat="1" applyFont="1" applyFill="1" applyBorder="1"/>
    <xf numFmtId="4" fontId="3" fillId="2" borderId="5" xfId="0" applyNumberFormat="1" applyFont="1" applyFill="1" applyBorder="1"/>
    <xf numFmtId="4" fontId="4" fillId="2" borderId="5" xfId="0" applyNumberFormat="1" applyFont="1" applyFill="1" applyBorder="1"/>
    <xf numFmtId="4" fontId="4" fillId="2" borderId="12" xfId="0" applyNumberFormat="1" applyFont="1" applyFill="1" applyBorder="1"/>
    <xf numFmtId="43" fontId="4" fillId="2" borderId="16" xfId="6" applyFont="1" applyFill="1" applyBorder="1"/>
    <xf numFmtId="0" fontId="3" fillId="3" borderId="7" xfId="0" applyFont="1" applyFill="1" applyBorder="1"/>
    <xf numFmtId="0" fontId="3" fillId="3" borderId="8" xfId="0" applyFont="1" applyFill="1" applyBorder="1"/>
    <xf numFmtId="14" fontId="4" fillId="3" borderId="8" xfId="0" applyNumberFormat="1" applyFont="1" applyFill="1" applyBorder="1"/>
    <xf numFmtId="4" fontId="3" fillId="3" borderId="8" xfId="0" applyNumberFormat="1" applyFont="1" applyFill="1" applyBorder="1"/>
    <xf numFmtId="4" fontId="4" fillId="3" borderId="8" xfId="0" applyNumberFormat="1" applyFont="1" applyFill="1" applyBorder="1"/>
    <xf numFmtId="4" fontId="4" fillId="3" borderId="11" xfId="0" applyNumberFormat="1" applyFont="1" applyFill="1" applyBorder="1"/>
    <xf numFmtId="43" fontId="4" fillId="3" borderId="14" xfId="6" applyFont="1" applyFill="1" applyBorder="1"/>
    <xf numFmtId="0" fontId="4" fillId="0" borderId="9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8" fillId="0" borderId="21" xfId="0" applyFont="1" applyBorder="1" applyAlignment="1">
      <alignment horizontal="left" wrapText="1"/>
    </xf>
    <xf numFmtId="0" fontId="8" fillId="0" borderId="22" xfId="0" applyFont="1" applyBorder="1" applyAlignment="1">
      <alignment horizontal="left" wrapText="1"/>
    </xf>
    <xf numFmtId="0" fontId="8" fillId="0" borderId="23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27" xfId="0" applyFont="1" applyBorder="1" applyAlignment="1">
      <alignment horizontal="left" wrapText="1"/>
    </xf>
    <xf numFmtId="0" fontId="8" fillId="0" borderId="24" xfId="0" applyFont="1" applyBorder="1" applyAlignment="1">
      <alignment horizontal="left" wrapText="1"/>
    </xf>
    <xf numFmtId="0" fontId="8" fillId="0" borderId="25" xfId="0" applyFont="1" applyBorder="1" applyAlignment="1">
      <alignment horizontal="left" wrapText="1"/>
    </xf>
    <xf numFmtId="0" fontId="8" fillId="0" borderId="26" xfId="0" applyFont="1" applyBorder="1" applyAlignment="1">
      <alignment horizontal="left" wrapText="1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27" xfId="0" applyNumberFormat="1" applyFont="1" applyBorder="1" applyAlignment="1">
      <alignment horizontal="center" vertical="center"/>
    </xf>
    <xf numFmtId="49" fontId="8" fillId="0" borderId="24" xfId="0" applyNumberFormat="1" applyFont="1" applyBorder="1" applyAlignment="1">
      <alignment horizontal="center" vertical="center"/>
    </xf>
    <xf numFmtId="49" fontId="8" fillId="0" borderId="25" xfId="0" applyNumberFormat="1" applyFont="1" applyBorder="1" applyAlignment="1">
      <alignment horizontal="center" vertical="center"/>
    </xf>
    <xf numFmtId="49" fontId="8" fillId="0" borderId="26" xfId="0" applyNumberFormat="1" applyFont="1" applyBorder="1" applyAlignment="1">
      <alignment horizontal="center" vertical="center"/>
    </xf>
    <xf numFmtId="0" fontId="8" fillId="0" borderId="2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</cellXfs>
  <cellStyles count="8">
    <cellStyle name="Millares" xfId="6" builtinId="3"/>
    <cellStyle name="Moneda" xfId="7" builtinId="4"/>
    <cellStyle name="Normal" xfId="0" builtinId="0"/>
    <cellStyle name="Normal 2" xfId="2"/>
    <cellStyle name="Normal 2 2" xfId="3"/>
    <cellStyle name="Normal 3" xfId="4"/>
    <cellStyle name="Normal 4" xfId="1"/>
    <cellStyle name="Porcentaj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3"/>
  <sheetViews>
    <sheetView topLeftCell="A180" zoomScale="130" zoomScaleNormal="130" workbookViewId="0">
      <selection activeCell="S201" sqref="S201"/>
    </sheetView>
  </sheetViews>
  <sheetFormatPr baseColWidth="10" defaultRowHeight="11.25" x14ac:dyDescent="0.2"/>
  <cols>
    <col min="1" max="1" width="39.7109375" style="3" customWidth="1"/>
    <col min="2" max="2" width="26.140625" style="3" customWidth="1"/>
    <col min="3" max="4" width="12" style="13" customWidth="1"/>
    <col min="5" max="5" width="17.28515625" style="13" customWidth="1"/>
    <col min="6" max="6" width="0.7109375" style="3" hidden="1" customWidth="1"/>
    <col min="7" max="8" width="7.140625" style="3" hidden="1" customWidth="1"/>
    <col min="9" max="9" width="3.7109375" style="6" hidden="1" customWidth="1"/>
    <col min="10" max="10" width="5.5703125" style="15" hidden="1" customWidth="1"/>
    <col min="11" max="11" width="12.5703125" style="6" hidden="1" customWidth="1"/>
    <col min="12" max="12" width="13.28515625" style="6" hidden="1" customWidth="1"/>
    <col min="13" max="13" width="9.85546875" style="6" hidden="1" customWidth="1"/>
    <col min="14" max="14" width="11" style="6" hidden="1" customWidth="1"/>
    <col min="15" max="15" width="9.140625" style="6" hidden="1" customWidth="1"/>
    <col min="16" max="16" width="10.7109375" style="6" hidden="1" customWidth="1"/>
    <col min="17" max="17" width="10.42578125" style="6" hidden="1" customWidth="1"/>
    <col min="18" max="18" width="10.5703125" style="6" hidden="1" customWidth="1"/>
    <col min="19" max="19" width="11.85546875" style="6" customWidth="1"/>
    <col min="20" max="20" width="12.5703125" style="15" customWidth="1"/>
    <col min="21" max="21" width="14.140625" style="3" customWidth="1"/>
    <col min="22" max="16384" width="11.42578125" style="3"/>
  </cols>
  <sheetData>
    <row r="1" spans="1:22" s="12" customFormat="1" ht="22.5" customHeight="1" x14ac:dyDescent="0.2">
      <c r="A1" s="63" t="s">
        <v>0</v>
      </c>
      <c r="B1" s="65" t="s">
        <v>1</v>
      </c>
      <c r="C1" s="67" t="s">
        <v>2</v>
      </c>
      <c r="D1" s="4" t="s">
        <v>3</v>
      </c>
      <c r="E1" s="67" t="s">
        <v>4</v>
      </c>
      <c r="F1" s="65" t="s">
        <v>5</v>
      </c>
      <c r="G1" s="1" t="s">
        <v>6</v>
      </c>
      <c r="H1" s="1" t="s">
        <v>7</v>
      </c>
      <c r="I1" s="61" t="s">
        <v>8</v>
      </c>
      <c r="J1" s="61" t="s">
        <v>9</v>
      </c>
      <c r="K1" s="61" t="s">
        <v>10</v>
      </c>
      <c r="L1" s="61" t="s">
        <v>11</v>
      </c>
      <c r="M1" s="61"/>
      <c r="N1" s="61"/>
      <c r="O1" s="61" t="s">
        <v>12</v>
      </c>
      <c r="P1" s="61"/>
      <c r="Q1" s="61"/>
      <c r="R1" s="61" t="s">
        <v>13</v>
      </c>
      <c r="S1" s="61" t="s">
        <v>14</v>
      </c>
      <c r="T1" s="59" t="s">
        <v>15</v>
      </c>
      <c r="U1" s="58"/>
      <c r="V1" s="11"/>
    </row>
    <row r="2" spans="1:22" s="12" customFormat="1" ht="23.25" thickBot="1" x14ac:dyDescent="0.25">
      <c r="A2" s="64"/>
      <c r="B2" s="66"/>
      <c r="C2" s="68"/>
      <c r="D2" s="5" t="s">
        <v>16</v>
      </c>
      <c r="E2" s="68"/>
      <c r="F2" s="66"/>
      <c r="G2" s="2" t="s">
        <v>17</v>
      </c>
      <c r="H2" s="2" t="s">
        <v>18</v>
      </c>
      <c r="I2" s="62"/>
      <c r="J2" s="62"/>
      <c r="K2" s="62"/>
      <c r="L2" s="7">
        <v>0.25</v>
      </c>
      <c r="M2" s="7" t="s">
        <v>19</v>
      </c>
      <c r="N2" s="7" t="s">
        <v>20</v>
      </c>
      <c r="O2" s="7">
        <v>40</v>
      </c>
      <c r="P2" s="7" t="s">
        <v>19</v>
      </c>
      <c r="Q2" s="7" t="s">
        <v>20</v>
      </c>
      <c r="R2" s="62"/>
      <c r="S2" s="62"/>
      <c r="T2" s="60"/>
      <c r="U2" s="58"/>
      <c r="V2" s="11"/>
    </row>
    <row r="3" spans="1:22" ht="12" thickBot="1" x14ac:dyDescent="0.25">
      <c r="U3" s="23"/>
    </row>
    <row r="4" spans="1:22" x14ac:dyDescent="0.2">
      <c r="A4" s="35" t="s">
        <v>21</v>
      </c>
      <c r="B4" s="36" t="s">
        <v>22</v>
      </c>
      <c r="C4" s="37">
        <v>42248</v>
      </c>
      <c r="D4" s="37">
        <v>42736</v>
      </c>
      <c r="E4" s="37">
        <v>43100</v>
      </c>
      <c r="F4" s="36">
        <v>364</v>
      </c>
      <c r="G4" s="36">
        <v>365</v>
      </c>
      <c r="H4" s="36"/>
      <c r="I4" s="38">
        <v>2183.419801</v>
      </c>
      <c r="J4" s="39">
        <v>10</v>
      </c>
      <c r="K4" s="38">
        <v>21834.19801</v>
      </c>
      <c r="L4" s="38">
        <v>5458.55</v>
      </c>
      <c r="M4" s="38">
        <v>4326.2000000000007</v>
      </c>
      <c r="N4" s="38">
        <v>1132.3499999999999</v>
      </c>
      <c r="O4" s="38">
        <v>87336.79204</v>
      </c>
      <c r="P4" s="38">
        <v>85072.092040000003</v>
      </c>
      <c r="Q4" s="38">
        <v>2264.6999999999998</v>
      </c>
      <c r="R4" s="38">
        <v>114629.54005</v>
      </c>
      <c r="S4" s="38">
        <v>31223.281017000001</v>
      </c>
      <c r="T4" s="40">
        <v>83406.259032999995</v>
      </c>
      <c r="U4" s="41">
        <f>T4/2</f>
        <v>41703.129516499997</v>
      </c>
    </row>
    <row r="5" spans="1:22" x14ac:dyDescent="0.2">
      <c r="A5" s="28" t="s">
        <v>23</v>
      </c>
      <c r="B5" s="29" t="s">
        <v>24</v>
      </c>
      <c r="C5" s="30">
        <v>42248</v>
      </c>
      <c r="D5" s="30">
        <v>42736</v>
      </c>
      <c r="E5" s="30">
        <v>43100</v>
      </c>
      <c r="F5" s="29">
        <v>364</v>
      </c>
      <c r="G5" s="29">
        <v>365</v>
      </c>
      <c r="H5" s="29"/>
      <c r="I5" s="31">
        <v>1052.1598684200001</v>
      </c>
      <c r="J5" s="32">
        <v>10</v>
      </c>
      <c r="K5" s="31">
        <v>10521.5986842</v>
      </c>
      <c r="L5" s="31">
        <v>2630.4</v>
      </c>
      <c r="M5" s="31">
        <v>1498.0500000000002</v>
      </c>
      <c r="N5" s="31">
        <v>1132.3499999999999</v>
      </c>
      <c r="O5" s="31">
        <v>42086.394736800001</v>
      </c>
      <c r="P5" s="31">
        <v>39821.694736800004</v>
      </c>
      <c r="Q5" s="31">
        <v>2264.6999999999998</v>
      </c>
      <c r="R5" s="31">
        <v>55238.393421000001</v>
      </c>
      <c r="S5" s="31">
        <v>11873.301026300001</v>
      </c>
      <c r="T5" s="33">
        <v>43365.092394699997</v>
      </c>
      <c r="U5" s="34">
        <f t="shared" ref="U5:U68" si="0">T5/2</f>
        <v>21682.546197349999</v>
      </c>
    </row>
    <row r="6" spans="1:22" x14ac:dyDescent="0.2">
      <c r="A6" s="28" t="s">
        <v>25</v>
      </c>
      <c r="B6" s="29" t="s">
        <v>24</v>
      </c>
      <c r="C6" s="30">
        <v>42248</v>
      </c>
      <c r="D6" s="30">
        <v>42736</v>
      </c>
      <c r="E6" s="30">
        <v>43100</v>
      </c>
      <c r="F6" s="29">
        <v>364</v>
      </c>
      <c r="G6" s="29">
        <v>365</v>
      </c>
      <c r="H6" s="29"/>
      <c r="I6" s="31">
        <v>1052.1598684200001</v>
      </c>
      <c r="J6" s="32">
        <v>10</v>
      </c>
      <c r="K6" s="31">
        <v>10521.5986842</v>
      </c>
      <c r="L6" s="31">
        <v>2630.4</v>
      </c>
      <c r="M6" s="31">
        <v>1498.0500000000002</v>
      </c>
      <c r="N6" s="31">
        <v>1132.3499999999999</v>
      </c>
      <c r="O6" s="31">
        <v>42086.394736800001</v>
      </c>
      <c r="P6" s="31">
        <v>39821.694736800004</v>
      </c>
      <c r="Q6" s="31">
        <v>2264.6999999999998</v>
      </c>
      <c r="R6" s="31">
        <v>55238.393421000001</v>
      </c>
      <c r="S6" s="31">
        <v>11873.301026300001</v>
      </c>
      <c r="T6" s="33">
        <v>43365.092394699997</v>
      </c>
      <c r="U6" s="34">
        <f t="shared" si="0"/>
        <v>21682.546197349999</v>
      </c>
    </row>
    <row r="7" spans="1:22" x14ac:dyDescent="0.2">
      <c r="A7" s="28" t="s">
        <v>26</v>
      </c>
      <c r="B7" s="29" t="s">
        <v>27</v>
      </c>
      <c r="C7" s="30">
        <v>42248</v>
      </c>
      <c r="D7" s="30">
        <v>42736</v>
      </c>
      <c r="E7" s="30">
        <v>43100</v>
      </c>
      <c r="F7" s="29">
        <v>364</v>
      </c>
      <c r="G7" s="29">
        <v>365</v>
      </c>
      <c r="H7" s="29"/>
      <c r="I7" s="31">
        <v>498.00657894699998</v>
      </c>
      <c r="J7" s="32">
        <v>10</v>
      </c>
      <c r="K7" s="31">
        <v>4980.0657894699998</v>
      </c>
      <c r="L7" s="31">
        <v>1245.02</v>
      </c>
      <c r="M7" s="31">
        <v>112.67000000000007</v>
      </c>
      <c r="N7" s="31">
        <v>1132.3499999999999</v>
      </c>
      <c r="O7" s="31">
        <v>19920.263157879999</v>
      </c>
      <c r="P7" s="31">
        <v>17655.563157879998</v>
      </c>
      <c r="Q7" s="31">
        <v>2264.6999999999998</v>
      </c>
      <c r="R7" s="31">
        <v>26145.348947350001</v>
      </c>
      <c r="S7" s="31">
        <v>3792.64535241672</v>
      </c>
      <c r="T7" s="33">
        <v>22352.703594933282</v>
      </c>
      <c r="U7" s="34">
        <f t="shared" si="0"/>
        <v>11176.351797466641</v>
      </c>
    </row>
    <row r="8" spans="1:22" x14ac:dyDescent="0.2">
      <c r="A8" s="28" t="s">
        <v>28</v>
      </c>
      <c r="B8" s="29" t="s">
        <v>24</v>
      </c>
      <c r="C8" s="30">
        <v>42248</v>
      </c>
      <c r="D8" s="30">
        <v>42736</v>
      </c>
      <c r="E8" s="30">
        <v>43100</v>
      </c>
      <c r="F8" s="29">
        <v>364</v>
      </c>
      <c r="G8" s="29">
        <v>365</v>
      </c>
      <c r="H8" s="29"/>
      <c r="I8" s="31">
        <v>1052.1598684200001</v>
      </c>
      <c r="J8" s="32">
        <v>10</v>
      </c>
      <c r="K8" s="31">
        <v>10521.5986842</v>
      </c>
      <c r="L8" s="31">
        <v>2630.4</v>
      </c>
      <c r="M8" s="31">
        <v>1498.0500000000002</v>
      </c>
      <c r="N8" s="31">
        <v>1132.3499999999999</v>
      </c>
      <c r="O8" s="31">
        <v>42086.394736800001</v>
      </c>
      <c r="P8" s="31">
        <v>39821.694736800004</v>
      </c>
      <c r="Q8" s="31">
        <v>2264.6999999999998</v>
      </c>
      <c r="R8" s="31">
        <v>55238.393421000001</v>
      </c>
      <c r="S8" s="31">
        <v>11873.301026300001</v>
      </c>
      <c r="T8" s="33">
        <v>43365.092394699997</v>
      </c>
      <c r="U8" s="34">
        <f t="shared" si="0"/>
        <v>21682.546197349999</v>
      </c>
    </row>
    <row r="9" spans="1:22" x14ac:dyDescent="0.2">
      <c r="A9" s="28" t="s">
        <v>29</v>
      </c>
      <c r="B9" s="29" t="s">
        <v>24</v>
      </c>
      <c r="C9" s="30">
        <v>42248</v>
      </c>
      <c r="D9" s="30">
        <v>42736</v>
      </c>
      <c r="E9" s="30">
        <v>43100</v>
      </c>
      <c r="F9" s="29">
        <v>364</v>
      </c>
      <c r="G9" s="29">
        <v>365</v>
      </c>
      <c r="H9" s="29"/>
      <c r="I9" s="31">
        <v>1052.1598684200001</v>
      </c>
      <c r="J9" s="32">
        <v>10</v>
      </c>
      <c r="K9" s="31">
        <v>10521.5986842</v>
      </c>
      <c r="L9" s="31">
        <v>2630.4</v>
      </c>
      <c r="M9" s="31">
        <v>1498.0500000000002</v>
      </c>
      <c r="N9" s="31">
        <v>1132.3499999999999</v>
      </c>
      <c r="O9" s="31">
        <v>42086.394736800001</v>
      </c>
      <c r="P9" s="31">
        <v>39821.694736800004</v>
      </c>
      <c r="Q9" s="31">
        <v>2264.6999999999998</v>
      </c>
      <c r="R9" s="31">
        <v>55238.393421000001</v>
      </c>
      <c r="S9" s="31">
        <v>11873.301026300001</v>
      </c>
      <c r="T9" s="33">
        <v>43365.092394699997</v>
      </c>
      <c r="U9" s="34">
        <f t="shared" si="0"/>
        <v>21682.546197349999</v>
      </c>
    </row>
    <row r="10" spans="1:22" x14ac:dyDescent="0.2">
      <c r="A10" s="28" t="s">
        <v>30</v>
      </c>
      <c r="B10" s="29" t="s">
        <v>27</v>
      </c>
      <c r="C10" s="30">
        <v>42248</v>
      </c>
      <c r="D10" s="30">
        <v>42736</v>
      </c>
      <c r="E10" s="30">
        <v>43100</v>
      </c>
      <c r="F10" s="29">
        <v>364</v>
      </c>
      <c r="G10" s="29">
        <v>365</v>
      </c>
      <c r="H10" s="29"/>
      <c r="I10" s="31">
        <v>498.00657894699998</v>
      </c>
      <c r="J10" s="32">
        <v>10</v>
      </c>
      <c r="K10" s="31">
        <v>4980.0657894699998</v>
      </c>
      <c r="L10" s="31">
        <v>1245.02</v>
      </c>
      <c r="M10" s="31">
        <v>112.67000000000007</v>
      </c>
      <c r="N10" s="31">
        <v>1132.3499999999999</v>
      </c>
      <c r="O10" s="31">
        <v>19920.263157879999</v>
      </c>
      <c r="P10" s="31">
        <v>17655.563157879998</v>
      </c>
      <c r="Q10" s="31">
        <v>2264.6999999999998</v>
      </c>
      <c r="R10" s="31">
        <v>26145.348947350001</v>
      </c>
      <c r="S10" s="31">
        <v>3792.64535241672</v>
      </c>
      <c r="T10" s="33">
        <v>22352.703594933282</v>
      </c>
      <c r="U10" s="34">
        <f t="shared" si="0"/>
        <v>11176.351797466641</v>
      </c>
    </row>
    <row r="11" spans="1:22" x14ac:dyDescent="0.2">
      <c r="A11" s="28" t="s">
        <v>31</v>
      </c>
      <c r="B11" s="29" t="s">
        <v>32</v>
      </c>
      <c r="C11" s="30">
        <v>42248</v>
      </c>
      <c r="D11" s="30">
        <v>42736</v>
      </c>
      <c r="E11" s="30">
        <v>43100</v>
      </c>
      <c r="F11" s="29">
        <v>364</v>
      </c>
      <c r="G11" s="29">
        <v>365</v>
      </c>
      <c r="H11" s="29"/>
      <c r="I11" s="31">
        <v>1052.1598684200001</v>
      </c>
      <c r="J11" s="32">
        <v>10</v>
      </c>
      <c r="K11" s="31">
        <v>10521.5986842</v>
      </c>
      <c r="L11" s="31">
        <v>2630.4</v>
      </c>
      <c r="M11" s="31">
        <v>1498.0500000000002</v>
      </c>
      <c r="N11" s="31">
        <v>1132.3499999999999</v>
      </c>
      <c r="O11" s="31">
        <v>42086.394736800001</v>
      </c>
      <c r="P11" s="31">
        <v>39821.694736800004</v>
      </c>
      <c r="Q11" s="31">
        <v>2264.6999999999998</v>
      </c>
      <c r="R11" s="31">
        <v>55238.393421000001</v>
      </c>
      <c r="S11" s="31">
        <v>11873.301026300001</v>
      </c>
      <c r="T11" s="33">
        <v>43365.092394699997</v>
      </c>
      <c r="U11" s="34">
        <f t="shared" si="0"/>
        <v>21682.546197349999</v>
      </c>
    </row>
    <row r="12" spans="1:22" x14ac:dyDescent="0.2">
      <c r="A12" s="28" t="s">
        <v>33</v>
      </c>
      <c r="B12" s="29" t="s">
        <v>32</v>
      </c>
      <c r="C12" s="30">
        <v>42309</v>
      </c>
      <c r="D12" s="30">
        <v>42736</v>
      </c>
      <c r="E12" s="30">
        <v>43100</v>
      </c>
      <c r="F12" s="29">
        <v>364</v>
      </c>
      <c r="G12" s="29">
        <v>365</v>
      </c>
      <c r="H12" s="29"/>
      <c r="I12" s="31">
        <v>1052.1598684200001</v>
      </c>
      <c r="J12" s="32">
        <v>10</v>
      </c>
      <c r="K12" s="31">
        <v>10521.5986842</v>
      </c>
      <c r="L12" s="31">
        <v>2630.4</v>
      </c>
      <c r="M12" s="31">
        <v>1498.0500000000002</v>
      </c>
      <c r="N12" s="31">
        <v>1132.3499999999999</v>
      </c>
      <c r="O12" s="31">
        <v>42086.394736800001</v>
      </c>
      <c r="P12" s="31">
        <v>39821.694736800004</v>
      </c>
      <c r="Q12" s="31">
        <v>2264.6999999999998</v>
      </c>
      <c r="R12" s="31">
        <v>55238.393421000001</v>
      </c>
      <c r="S12" s="31">
        <v>11873.301026300001</v>
      </c>
      <c r="T12" s="33">
        <v>43365.092394699997</v>
      </c>
      <c r="U12" s="34">
        <f t="shared" si="0"/>
        <v>21682.546197349999</v>
      </c>
    </row>
    <row r="13" spans="1:22" x14ac:dyDescent="0.2">
      <c r="A13" s="28" t="s">
        <v>34</v>
      </c>
      <c r="B13" s="29" t="s">
        <v>35</v>
      </c>
      <c r="C13" s="30">
        <v>42248</v>
      </c>
      <c r="D13" s="30">
        <v>42736</v>
      </c>
      <c r="E13" s="30">
        <v>43100</v>
      </c>
      <c r="F13" s="29">
        <v>364</v>
      </c>
      <c r="G13" s="29">
        <v>365</v>
      </c>
      <c r="H13" s="29"/>
      <c r="I13" s="31">
        <v>1052.1598684200001</v>
      </c>
      <c r="J13" s="32">
        <v>10</v>
      </c>
      <c r="K13" s="31">
        <v>10521.5986842</v>
      </c>
      <c r="L13" s="31">
        <v>2630.4</v>
      </c>
      <c r="M13" s="31">
        <v>1498.0500000000002</v>
      </c>
      <c r="N13" s="31">
        <v>1132.3499999999999</v>
      </c>
      <c r="O13" s="31">
        <v>42086.394736800001</v>
      </c>
      <c r="P13" s="31">
        <v>39821.694736800004</v>
      </c>
      <c r="Q13" s="31">
        <v>2264.6999999999998</v>
      </c>
      <c r="R13" s="31">
        <v>55238.393421000001</v>
      </c>
      <c r="S13" s="31">
        <v>11873.301026300001</v>
      </c>
      <c r="T13" s="33">
        <v>43365.092394699997</v>
      </c>
      <c r="U13" s="34">
        <f t="shared" si="0"/>
        <v>21682.546197349999</v>
      </c>
    </row>
    <row r="14" spans="1:22" x14ac:dyDescent="0.2">
      <c r="A14" s="28" t="s">
        <v>36</v>
      </c>
      <c r="B14" s="29" t="s">
        <v>37</v>
      </c>
      <c r="C14" s="30">
        <v>42248</v>
      </c>
      <c r="D14" s="30">
        <v>42736</v>
      </c>
      <c r="E14" s="30">
        <v>43100</v>
      </c>
      <c r="F14" s="29">
        <v>364</v>
      </c>
      <c r="G14" s="29">
        <v>365</v>
      </c>
      <c r="H14" s="29"/>
      <c r="I14" s="31">
        <v>539.83618421000006</v>
      </c>
      <c r="J14" s="32">
        <v>10</v>
      </c>
      <c r="K14" s="31">
        <v>5398.361842100001</v>
      </c>
      <c r="L14" s="31">
        <v>1349.59</v>
      </c>
      <c r="M14" s="31">
        <v>217.24</v>
      </c>
      <c r="N14" s="31">
        <v>1132.3499999999999</v>
      </c>
      <c r="O14" s="31">
        <v>21593.447368400004</v>
      </c>
      <c r="P14" s="31">
        <v>19328.747368400003</v>
      </c>
      <c r="Q14" s="31">
        <v>2264.6999999999998</v>
      </c>
      <c r="R14" s="31">
        <v>28341.399210500007</v>
      </c>
      <c r="S14" s="31">
        <v>4309.1563743096012</v>
      </c>
      <c r="T14" s="33">
        <v>24032.242836190406</v>
      </c>
      <c r="U14" s="34">
        <f t="shared" si="0"/>
        <v>12016.121418095203</v>
      </c>
    </row>
    <row r="15" spans="1:22" x14ac:dyDescent="0.2">
      <c r="A15" s="28" t="s">
        <v>38</v>
      </c>
      <c r="B15" s="29" t="s">
        <v>39</v>
      </c>
      <c r="C15" s="30">
        <v>42248</v>
      </c>
      <c r="D15" s="30">
        <v>42736</v>
      </c>
      <c r="E15" s="30">
        <v>43100</v>
      </c>
      <c r="F15" s="29">
        <v>364</v>
      </c>
      <c r="G15" s="29">
        <v>365</v>
      </c>
      <c r="H15" s="29"/>
      <c r="I15" s="31">
        <v>290.755263157</v>
      </c>
      <c r="J15" s="32">
        <v>10</v>
      </c>
      <c r="K15" s="31">
        <v>2907.5526315699999</v>
      </c>
      <c r="L15" s="31">
        <v>726.89</v>
      </c>
      <c r="M15" s="31">
        <v>0</v>
      </c>
      <c r="N15" s="31">
        <v>726.89</v>
      </c>
      <c r="O15" s="31">
        <v>11630.21052628</v>
      </c>
      <c r="P15" s="31">
        <v>9365.5105262799989</v>
      </c>
      <c r="Q15" s="31">
        <v>2264.6999999999998</v>
      </c>
      <c r="R15" s="31">
        <v>15264.65315785</v>
      </c>
      <c r="S15" s="31">
        <v>1512.4065945167597</v>
      </c>
      <c r="T15" s="33">
        <v>13752.246563333239</v>
      </c>
      <c r="U15" s="34">
        <f t="shared" si="0"/>
        <v>6876.1232816666197</v>
      </c>
    </row>
    <row r="16" spans="1:22" x14ac:dyDescent="0.2">
      <c r="A16" s="28" t="s">
        <v>40</v>
      </c>
      <c r="B16" s="29" t="s">
        <v>41</v>
      </c>
      <c r="C16" s="30">
        <v>42767</v>
      </c>
      <c r="D16" s="30">
        <v>42767</v>
      </c>
      <c r="E16" s="30">
        <v>43100</v>
      </c>
      <c r="F16" s="29">
        <v>333</v>
      </c>
      <c r="G16" s="29">
        <v>333</v>
      </c>
      <c r="H16" s="29"/>
      <c r="I16" s="31">
        <v>290.755263157</v>
      </c>
      <c r="J16" s="32">
        <v>9.1232876712328768</v>
      </c>
      <c r="K16" s="31">
        <v>2652.6439077063287</v>
      </c>
      <c r="L16" s="31">
        <v>663.16</v>
      </c>
      <c r="M16" s="31">
        <v>0</v>
      </c>
      <c r="N16" s="31">
        <v>663.16</v>
      </c>
      <c r="O16" s="31">
        <v>10610.575630825315</v>
      </c>
      <c r="P16" s="31">
        <v>8345.8756308253141</v>
      </c>
      <c r="Q16" s="31">
        <v>2264.6999999999998</v>
      </c>
      <c r="R16" s="31">
        <v>13926.379538531644</v>
      </c>
      <c r="S16" s="31">
        <v>1240.1640774303589</v>
      </c>
      <c r="T16" s="33">
        <v>12686.215461101285</v>
      </c>
      <c r="U16" s="34">
        <f t="shared" si="0"/>
        <v>6343.1077305506424</v>
      </c>
    </row>
    <row r="17" spans="1:22" x14ac:dyDescent="0.2">
      <c r="A17" s="28" t="s">
        <v>42</v>
      </c>
      <c r="B17" s="29" t="s">
        <v>43</v>
      </c>
      <c r="C17" s="30">
        <v>42278</v>
      </c>
      <c r="D17" s="30">
        <v>42736</v>
      </c>
      <c r="E17" s="30">
        <v>43100</v>
      </c>
      <c r="F17" s="29">
        <v>364</v>
      </c>
      <c r="G17" s="29">
        <v>365</v>
      </c>
      <c r="H17" s="29"/>
      <c r="I17" s="31">
        <v>623.49539473599998</v>
      </c>
      <c r="J17" s="32">
        <v>10</v>
      </c>
      <c r="K17" s="31">
        <v>6234.9539473599998</v>
      </c>
      <c r="L17" s="31">
        <v>1558.74</v>
      </c>
      <c r="M17" s="31">
        <v>426.3900000000001</v>
      </c>
      <c r="N17" s="31">
        <v>1132.3499999999999</v>
      </c>
      <c r="O17" s="31">
        <v>24939.815789439999</v>
      </c>
      <c r="P17" s="31">
        <v>22675.115789439998</v>
      </c>
      <c r="Q17" s="31">
        <v>2264.6999999999998</v>
      </c>
      <c r="R17" s="31">
        <v>32733.509736799999</v>
      </c>
      <c r="S17" s="31">
        <v>5342.1807700953595</v>
      </c>
      <c r="T17" s="33">
        <v>27391.328966704641</v>
      </c>
      <c r="U17" s="34">
        <f t="shared" si="0"/>
        <v>13695.664483352321</v>
      </c>
    </row>
    <row r="18" spans="1:22" x14ac:dyDescent="0.2">
      <c r="A18" s="28" t="s">
        <v>44</v>
      </c>
      <c r="B18" s="29" t="s">
        <v>45</v>
      </c>
      <c r="C18" s="30">
        <v>42614</v>
      </c>
      <c r="D18" s="30">
        <v>42736</v>
      </c>
      <c r="E18" s="30">
        <v>43100</v>
      </c>
      <c r="F18" s="29">
        <v>364</v>
      </c>
      <c r="G18" s="29">
        <v>365</v>
      </c>
      <c r="H18" s="29"/>
      <c r="I18" s="31">
        <v>204.544737</v>
      </c>
      <c r="J18" s="32">
        <v>10</v>
      </c>
      <c r="K18" s="31">
        <v>2045.4473699999999</v>
      </c>
      <c r="L18" s="31">
        <v>511.36</v>
      </c>
      <c r="M18" s="31">
        <v>0</v>
      </c>
      <c r="N18" s="31">
        <v>511.36</v>
      </c>
      <c r="O18" s="31">
        <v>8181.7894799999995</v>
      </c>
      <c r="P18" s="31">
        <v>5917.0894799999996</v>
      </c>
      <c r="Q18" s="31">
        <v>2264.6999999999998</v>
      </c>
      <c r="R18" s="31">
        <v>10738.59685</v>
      </c>
      <c r="S18" s="31">
        <v>684.30709599999989</v>
      </c>
      <c r="T18" s="33">
        <v>10054.289753999999</v>
      </c>
      <c r="U18" s="34">
        <f t="shared" si="0"/>
        <v>5027.1448769999997</v>
      </c>
    </row>
    <row r="19" spans="1:22" x14ac:dyDescent="0.2">
      <c r="A19" s="28" t="s">
        <v>46</v>
      </c>
      <c r="B19" s="29" t="s">
        <v>47</v>
      </c>
      <c r="C19" s="30">
        <v>42370</v>
      </c>
      <c r="D19" s="30">
        <v>42736</v>
      </c>
      <c r="E19" s="30">
        <v>43100</v>
      </c>
      <c r="F19" s="29">
        <v>364</v>
      </c>
      <c r="G19" s="29">
        <v>365</v>
      </c>
      <c r="H19" s="29"/>
      <c r="I19" s="31">
        <v>165.032236842</v>
      </c>
      <c r="J19" s="32">
        <v>10</v>
      </c>
      <c r="K19" s="31">
        <v>1650.32236842</v>
      </c>
      <c r="L19" s="31">
        <v>412.58</v>
      </c>
      <c r="M19" s="31">
        <v>0</v>
      </c>
      <c r="N19" s="31">
        <v>412.58</v>
      </c>
      <c r="O19" s="31">
        <v>6601.2894736799999</v>
      </c>
      <c r="P19" s="31">
        <v>4336.5894736800001</v>
      </c>
      <c r="Q19" s="31">
        <v>2264.6999999999998</v>
      </c>
      <c r="R19" s="31">
        <v>8664.1918421000009</v>
      </c>
      <c r="S19" s="31">
        <v>440.52231242048003</v>
      </c>
      <c r="T19" s="33">
        <v>8223.6695296795206</v>
      </c>
      <c r="U19" s="34">
        <f t="shared" si="0"/>
        <v>4111.8347648397603</v>
      </c>
    </row>
    <row r="20" spans="1:22" x14ac:dyDescent="0.2">
      <c r="A20" s="8"/>
      <c r="B20" s="9"/>
      <c r="C20" s="14"/>
      <c r="D20" s="14"/>
      <c r="E20" s="14"/>
      <c r="F20" s="9"/>
      <c r="G20" s="9"/>
      <c r="H20" s="9"/>
      <c r="I20" s="10"/>
      <c r="J20" s="16"/>
      <c r="K20" s="10"/>
      <c r="L20" s="10"/>
      <c r="M20" s="10"/>
      <c r="N20" s="10"/>
      <c r="O20" s="10"/>
      <c r="P20" s="10"/>
      <c r="Q20" s="10"/>
      <c r="R20" s="10"/>
      <c r="S20" s="10"/>
      <c r="T20" s="21"/>
      <c r="U20" s="22">
        <f t="shared" si="0"/>
        <v>0</v>
      </c>
      <c r="V20" s="20">
        <f>SUM(U4:U19)</f>
        <v>263903.65304838779</v>
      </c>
    </row>
    <row r="21" spans="1:22" x14ac:dyDescent="0.2">
      <c r="A21" s="28" t="s">
        <v>48</v>
      </c>
      <c r="B21" s="29" t="s">
        <v>49</v>
      </c>
      <c r="C21" s="30">
        <v>42248</v>
      </c>
      <c r="D21" s="30">
        <v>42736</v>
      </c>
      <c r="E21" s="30">
        <v>43100</v>
      </c>
      <c r="F21" s="29">
        <v>364</v>
      </c>
      <c r="G21" s="29">
        <v>365</v>
      </c>
      <c r="H21" s="29"/>
      <c r="I21" s="31">
        <v>1286.1539473600001</v>
      </c>
      <c r="J21" s="32">
        <v>10</v>
      </c>
      <c r="K21" s="31">
        <v>12861.539473600002</v>
      </c>
      <c r="L21" s="31">
        <v>3215.38</v>
      </c>
      <c r="M21" s="31">
        <v>2083.0300000000002</v>
      </c>
      <c r="N21" s="31">
        <v>1132.3499999999999</v>
      </c>
      <c r="O21" s="31">
        <v>51446.157894400007</v>
      </c>
      <c r="P21" s="31">
        <v>49181.45789440001</v>
      </c>
      <c r="Q21" s="31">
        <v>2264.6999999999998</v>
      </c>
      <c r="R21" s="31">
        <v>67523.077368000013</v>
      </c>
      <c r="S21" s="31">
        <v>15591.225557760003</v>
      </c>
      <c r="T21" s="33">
        <v>51931.851810240012</v>
      </c>
      <c r="U21" s="34">
        <f t="shared" si="0"/>
        <v>25965.925905120006</v>
      </c>
    </row>
    <row r="22" spans="1:22" x14ac:dyDescent="0.2">
      <c r="A22" s="28" t="s">
        <v>50</v>
      </c>
      <c r="B22" s="29" t="s">
        <v>51</v>
      </c>
      <c r="C22" s="30">
        <v>42248</v>
      </c>
      <c r="D22" s="30">
        <v>42736</v>
      </c>
      <c r="E22" s="30">
        <v>43100</v>
      </c>
      <c r="F22" s="29">
        <v>364</v>
      </c>
      <c r="G22" s="29">
        <v>365</v>
      </c>
      <c r="H22" s="29"/>
      <c r="I22" s="31">
        <v>290.755263157</v>
      </c>
      <c r="J22" s="32">
        <v>10</v>
      </c>
      <c r="K22" s="31">
        <v>2907.5526315699999</v>
      </c>
      <c r="L22" s="31">
        <v>726.89</v>
      </c>
      <c r="M22" s="31">
        <v>0</v>
      </c>
      <c r="N22" s="31">
        <v>726.89</v>
      </c>
      <c r="O22" s="31">
        <v>11630.21052628</v>
      </c>
      <c r="P22" s="31">
        <v>9365.5105262799989</v>
      </c>
      <c r="Q22" s="31">
        <v>2264.6999999999998</v>
      </c>
      <c r="R22" s="31">
        <v>15264.65315785</v>
      </c>
      <c r="S22" s="31">
        <v>1512.4065945167597</v>
      </c>
      <c r="T22" s="33">
        <v>13752.246563333239</v>
      </c>
      <c r="U22" s="34">
        <f t="shared" si="0"/>
        <v>6876.1232816666197</v>
      </c>
    </row>
    <row r="23" spans="1:22" x14ac:dyDescent="0.2">
      <c r="A23" s="28" t="s">
        <v>52</v>
      </c>
      <c r="B23" s="29" t="s">
        <v>53</v>
      </c>
      <c r="C23" s="30">
        <v>42948</v>
      </c>
      <c r="D23" s="30">
        <v>42948</v>
      </c>
      <c r="E23" s="30">
        <v>43100</v>
      </c>
      <c r="F23" s="29">
        <v>152</v>
      </c>
      <c r="G23" s="29">
        <v>152</v>
      </c>
      <c r="H23" s="29"/>
      <c r="I23" s="31">
        <v>204.544737</v>
      </c>
      <c r="J23" s="32">
        <v>4.1643835616438354</v>
      </c>
      <c r="K23" s="31">
        <v>851.80274038356163</v>
      </c>
      <c r="L23" s="31">
        <v>212.95</v>
      </c>
      <c r="M23" s="31">
        <v>0</v>
      </c>
      <c r="N23" s="31">
        <v>212.95</v>
      </c>
      <c r="O23" s="31">
        <v>3407.2109615342465</v>
      </c>
      <c r="P23" s="31">
        <v>1142.5109615342467</v>
      </c>
      <c r="Q23" s="31">
        <v>2264.6999999999998</v>
      </c>
      <c r="R23" s="31">
        <v>4471.9637019178081</v>
      </c>
      <c r="S23" s="31">
        <v>105.40695692273974</v>
      </c>
      <c r="T23" s="33">
        <v>4366.5567449950686</v>
      </c>
      <c r="U23" s="34">
        <f t="shared" si="0"/>
        <v>2183.2783724975343</v>
      </c>
    </row>
    <row r="24" spans="1:22" x14ac:dyDescent="0.2">
      <c r="A24" s="8"/>
      <c r="B24" s="9"/>
      <c r="C24" s="14"/>
      <c r="D24" s="14"/>
      <c r="E24" s="14"/>
      <c r="F24" s="9"/>
      <c r="G24" s="9"/>
      <c r="H24" s="9"/>
      <c r="I24" s="10"/>
      <c r="J24" s="16"/>
      <c r="K24" s="10"/>
      <c r="L24" s="10"/>
      <c r="M24" s="10"/>
      <c r="N24" s="10"/>
      <c r="O24" s="10"/>
      <c r="P24" s="10"/>
      <c r="Q24" s="10"/>
      <c r="R24" s="10"/>
      <c r="S24" s="10"/>
      <c r="T24" s="21"/>
      <c r="U24" s="22">
        <f t="shared" si="0"/>
        <v>0</v>
      </c>
      <c r="V24" s="20">
        <f>SUM(U21:U23)</f>
        <v>35025.327559284153</v>
      </c>
    </row>
    <row r="25" spans="1:22" x14ac:dyDescent="0.2">
      <c r="A25" s="28" t="s">
        <v>54</v>
      </c>
      <c r="B25" s="29" t="s">
        <v>55</v>
      </c>
      <c r="C25" s="30">
        <v>42248</v>
      </c>
      <c r="D25" s="30">
        <v>42736</v>
      </c>
      <c r="E25" s="30">
        <v>43100</v>
      </c>
      <c r="F25" s="29">
        <v>364</v>
      </c>
      <c r="G25" s="29">
        <v>365</v>
      </c>
      <c r="H25" s="29"/>
      <c r="I25" s="31">
        <v>794.09407894699996</v>
      </c>
      <c r="J25" s="32">
        <v>10</v>
      </c>
      <c r="K25" s="31">
        <v>7940.9407894699998</v>
      </c>
      <c r="L25" s="31">
        <v>1985.24</v>
      </c>
      <c r="M25" s="31">
        <v>852.8900000000001</v>
      </c>
      <c r="N25" s="31">
        <v>1132.3499999999999</v>
      </c>
      <c r="O25" s="31">
        <v>31763.763157879999</v>
      </c>
      <c r="P25" s="31">
        <v>29499.063157879998</v>
      </c>
      <c r="Q25" s="31">
        <v>2264.6999999999998</v>
      </c>
      <c r="R25" s="31">
        <v>41689.943947349995</v>
      </c>
      <c r="S25" s="31">
        <v>7808.7661842049993</v>
      </c>
      <c r="T25" s="33">
        <v>33881.177763144995</v>
      </c>
      <c r="U25" s="34">
        <f t="shared" si="0"/>
        <v>16940.588881572497</v>
      </c>
    </row>
    <row r="26" spans="1:22" x14ac:dyDescent="0.2">
      <c r="A26" s="28" t="s">
        <v>56</v>
      </c>
      <c r="B26" s="29" t="s">
        <v>57</v>
      </c>
      <c r="C26" s="30">
        <v>42248</v>
      </c>
      <c r="D26" s="30">
        <v>42736</v>
      </c>
      <c r="E26" s="30">
        <v>43100</v>
      </c>
      <c r="F26" s="29">
        <v>364</v>
      </c>
      <c r="G26" s="29">
        <v>365</v>
      </c>
      <c r="H26" s="29"/>
      <c r="I26" s="31">
        <v>204.544737</v>
      </c>
      <c r="J26" s="32">
        <v>10</v>
      </c>
      <c r="K26" s="31">
        <v>2045.4473699999999</v>
      </c>
      <c r="L26" s="31">
        <v>511.36</v>
      </c>
      <c r="M26" s="31">
        <v>0</v>
      </c>
      <c r="N26" s="31">
        <v>511.36</v>
      </c>
      <c r="O26" s="31">
        <v>8181.7894799999995</v>
      </c>
      <c r="P26" s="31">
        <v>5917.0894799999996</v>
      </c>
      <c r="Q26" s="31">
        <v>2264.6999999999998</v>
      </c>
      <c r="R26" s="31">
        <v>10738.59685</v>
      </c>
      <c r="S26" s="31">
        <v>684.30709599999989</v>
      </c>
      <c r="T26" s="33">
        <v>10054.289753999999</v>
      </c>
      <c r="U26" s="34">
        <f t="shared" si="0"/>
        <v>5027.1448769999997</v>
      </c>
    </row>
    <row r="27" spans="1:22" x14ac:dyDescent="0.2">
      <c r="A27" s="8"/>
      <c r="B27" s="9"/>
      <c r="C27" s="14"/>
      <c r="D27" s="14"/>
      <c r="E27" s="14"/>
      <c r="F27" s="9"/>
      <c r="G27" s="9"/>
      <c r="H27" s="9"/>
      <c r="I27" s="10"/>
      <c r="J27" s="16"/>
      <c r="K27" s="10"/>
      <c r="L27" s="10"/>
      <c r="M27" s="10"/>
      <c r="N27" s="10"/>
      <c r="O27" s="10"/>
      <c r="P27" s="10"/>
      <c r="Q27" s="10"/>
      <c r="R27" s="10"/>
      <c r="S27" s="10"/>
      <c r="T27" s="21"/>
      <c r="U27" s="22">
        <f t="shared" si="0"/>
        <v>0</v>
      </c>
      <c r="V27" s="20">
        <f>SUM(U25:U26)</f>
        <v>21967.733758572496</v>
      </c>
    </row>
    <row r="28" spans="1:22" x14ac:dyDescent="0.2">
      <c r="A28" s="28" t="s">
        <v>58</v>
      </c>
      <c r="B28" s="29" t="s">
        <v>59</v>
      </c>
      <c r="C28" s="30">
        <v>42248</v>
      </c>
      <c r="D28" s="30">
        <v>42736</v>
      </c>
      <c r="E28" s="30">
        <v>43100</v>
      </c>
      <c r="F28" s="29">
        <v>364</v>
      </c>
      <c r="G28" s="29">
        <v>365</v>
      </c>
      <c r="H28" s="29"/>
      <c r="I28" s="31">
        <v>1239.1622044999999</v>
      </c>
      <c r="J28" s="32">
        <v>10</v>
      </c>
      <c r="K28" s="31">
        <v>12391.622045</v>
      </c>
      <c r="L28" s="31">
        <v>3097.91</v>
      </c>
      <c r="M28" s="31">
        <v>1965.56</v>
      </c>
      <c r="N28" s="31">
        <v>1132.3499999999999</v>
      </c>
      <c r="O28" s="31">
        <v>49566.48818</v>
      </c>
      <c r="P28" s="31">
        <v>47301.788180000003</v>
      </c>
      <c r="Q28" s="31">
        <v>2264.6999999999998</v>
      </c>
      <c r="R28" s="31">
        <v>65056.020225</v>
      </c>
      <c r="S28" s="31">
        <v>14818.589067499997</v>
      </c>
      <c r="T28" s="33">
        <v>50237.431157500003</v>
      </c>
      <c r="U28" s="34">
        <f t="shared" si="0"/>
        <v>25118.715578750001</v>
      </c>
    </row>
    <row r="29" spans="1:22" x14ac:dyDescent="0.2">
      <c r="A29" s="28" t="s">
        <v>60</v>
      </c>
      <c r="B29" s="29" t="s">
        <v>61</v>
      </c>
      <c r="C29" s="30">
        <v>42248</v>
      </c>
      <c r="D29" s="30">
        <v>42736</v>
      </c>
      <c r="E29" s="30">
        <v>43100</v>
      </c>
      <c r="F29" s="29">
        <v>364</v>
      </c>
      <c r="G29" s="29">
        <v>365</v>
      </c>
      <c r="H29" s="29"/>
      <c r="I29" s="31">
        <v>330.83157894700003</v>
      </c>
      <c r="J29" s="32">
        <v>10</v>
      </c>
      <c r="K29" s="31">
        <v>3308.3157894700003</v>
      </c>
      <c r="L29" s="31">
        <v>827.08</v>
      </c>
      <c r="M29" s="31">
        <v>0</v>
      </c>
      <c r="N29" s="31">
        <v>827.08</v>
      </c>
      <c r="O29" s="31">
        <v>13233.263157880001</v>
      </c>
      <c r="P29" s="31">
        <v>10968.563157880002</v>
      </c>
      <c r="Q29" s="31">
        <v>2264.6999999999998</v>
      </c>
      <c r="R29" s="31">
        <v>17368.658947350003</v>
      </c>
      <c r="S29" s="31">
        <v>1940.4216471539603</v>
      </c>
      <c r="T29" s="33">
        <v>15428.237300196042</v>
      </c>
      <c r="U29" s="34">
        <f t="shared" si="0"/>
        <v>7714.1186500980211</v>
      </c>
    </row>
    <row r="30" spans="1:22" x14ac:dyDescent="0.2">
      <c r="A30" s="28" t="s">
        <v>62</v>
      </c>
      <c r="B30" s="29" t="s">
        <v>61</v>
      </c>
      <c r="C30" s="30">
        <v>42318</v>
      </c>
      <c r="D30" s="30">
        <v>42736</v>
      </c>
      <c r="E30" s="30">
        <v>43100</v>
      </c>
      <c r="F30" s="29">
        <v>364</v>
      </c>
      <c r="G30" s="29">
        <v>365</v>
      </c>
      <c r="H30" s="29"/>
      <c r="I30" s="31">
        <v>330.83157894700003</v>
      </c>
      <c r="J30" s="32">
        <v>10</v>
      </c>
      <c r="K30" s="31">
        <v>3308.3157894700003</v>
      </c>
      <c r="L30" s="31">
        <v>827.08</v>
      </c>
      <c r="M30" s="31">
        <v>0</v>
      </c>
      <c r="N30" s="31">
        <v>827.08</v>
      </c>
      <c r="O30" s="31">
        <v>13233.263157880001</v>
      </c>
      <c r="P30" s="31">
        <v>10968.563157880002</v>
      </c>
      <c r="Q30" s="31">
        <v>2264.6999999999998</v>
      </c>
      <c r="R30" s="31">
        <v>17368.658947350003</v>
      </c>
      <c r="S30" s="31">
        <v>1940.4216471539603</v>
      </c>
      <c r="T30" s="33">
        <v>15428.237300196042</v>
      </c>
      <c r="U30" s="34">
        <f t="shared" si="0"/>
        <v>7714.1186500980211</v>
      </c>
    </row>
    <row r="31" spans="1:22" x14ac:dyDescent="0.2">
      <c r="A31" s="28" t="s">
        <v>63</v>
      </c>
      <c r="B31" s="29" t="s">
        <v>64</v>
      </c>
      <c r="C31" s="30">
        <v>42248</v>
      </c>
      <c r="D31" s="30">
        <v>42736</v>
      </c>
      <c r="E31" s="30">
        <v>43100</v>
      </c>
      <c r="F31" s="29">
        <v>364</v>
      </c>
      <c r="G31" s="29">
        <v>365</v>
      </c>
      <c r="H31" s="29"/>
      <c r="I31" s="31">
        <v>290.755263157</v>
      </c>
      <c r="J31" s="32">
        <v>10</v>
      </c>
      <c r="K31" s="31">
        <v>2907.5526315699999</v>
      </c>
      <c r="L31" s="31">
        <v>726.89</v>
      </c>
      <c r="M31" s="31">
        <v>0</v>
      </c>
      <c r="N31" s="31">
        <v>726.89</v>
      </c>
      <c r="O31" s="31">
        <v>11630.21052628</v>
      </c>
      <c r="P31" s="31">
        <v>9365.5105262799989</v>
      </c>
      <c r="Q31" s="31">
        <v>2264.6999999999998</v>
      </c>
      <c r="R31" s="31">
        <v>15264.65315785</v>
      </c>
      <c r="S31" s="31">
        <v>1512.4065945167597</v>
      </c>
      <c r="T31" s="33">
        <v>13752.246563333239</v>
      </c>
      <c r="U31" s="34">
        <f t="shared" si="0"/>
        <v>6876.1232816666197</v>
      </c>
    </row>
    <row r="32" spans="1:22" x14ac:dyDescent="0.2">
      <c r="A32" s="28" t="s">
        <v>65</v>
      </c>
      <c r="B32" s="29" t="s">
        <v>61</v>
      </c>
      <c r="C32" s="30">
        <v>42537</v>
      </c>
      <c r="D32" s="30">
        <v>42736</v>
      </c>
      <c r="E32" s="30">
        <v>43100</v>
      </c>
      <c r="F32" s="29">
        <v>364</v>
      </c>
      <c r="G32" s="29">
        <v>365</v>
      </c>
      <c r="H32" s="29"/>
      <c r="I32" s="31">
        <v>539.83618421000006</v>
      </c>
      <c r="J32" s="32">
        <v>10</v>
      </c>
      <c r="K32" s="31">
        <v>5398.361842100001</v>
      </c>
      <c r="L32" s="31">
        <v>1349.59</v>
      </c>
      <c r="M32" s="31">
        <v>217.24</v>
      </c>
      <c r="N32" s="31">
        <v>1132.3499999999999</v>
      </c>
      <c r="O32" s="31">
        <v>21593.447368400004</v>
      </c>
      <c r="P32" s="31">
        <v>19328.747368400003</v>
      </c>
      <c r="Q32" s="31">
        <v>2264.6999999999998</v>
      </c>
      <c r="R32" s="31">
        <v>28341.399210500007</v>
      </c>
      <c r="S32" s="31">
        <v>4309.1563743096012</v>
      </c>
      <c r="T32" s="33">
        <v>24032.242836190406</v>
      </c>
      <c r="U32" s="34">
        <f t="shared" si="0"/>
        <v>12016.121418095203</v>
      </c>
    </row>
    <row r="33" spans="1:22" x14ac:dyDescent="0.2">
      <c r="A33" s="28" t="s">
        <v>66</v>
      </c>
      <c r="B33" s="29" t="s">
        <v>61</v>
      </c>
      <c r="C33" s="30">
        <v>42552</v>
      </c>
      <c r="D33" s="30">
        <v>42736</v>
      </c>
      <c r="E33" s="30">
        <v>43100</v>
      </c>
      <c r="F33" s="29">
        <v>364</v>
      </c>
      <c r="G33" s="29">
        <v>365</v>
      </c>
      <c r="H33" s="29"/>
      <c r="I33" s="31">
        <v>251.33815789400001</v>
      </c>
      <c r="J33" s="32">
        <v>10</v>
      </c>
      <c r="K33" s="31">
        <v>2513.3815789400001</v>
      </c>
      <c r="L33" s="31">
        <v>628.35</v>
      </c>
      <c r="M33" s="31">
        <v>0</v>
      </c>
      <c r="N33" s="31">
        <v>628.35</v>
      </c>
      <c r="O33" s="31">
        <v>10053.52631576</v>
      </c>
      <c r="P33" s="31">
        <v>7788.8263157600004</v>
      </c>
      <c r="Q33" s="31">
        <v>2264.6999999999998</v>
      </c>
      <c r="R33" s="31">
        <v>13195.2578947</v>
      </c>
      <c r="S33" s="31">
        <v>1091.4319103079199</v>
      </c>
      <c r="T33" s="33">
        <v>12103.82598439208</v>
      </c>
      <c r="U33" s="34">
        <f t="shared" si="0"/>
        <v>6051.9129921960402</v>
      </c>
    </row>
    <row r="34" spans="1:22" x14ac:dyDescent="0.2">
      <c r="A34" s="28" t="s">
        <v>67</v>
      </c>
      <c r="B34" s="29" t="s">
        <v>61</v>
      </c>
      <c r="C34" s="30">
        <v>42979</v>
      </c>
      <c r="D34" s="30">
        <v>42736</v>
      </c>
      <c r="E34" s="30">
        <v>43100</v>
      </c>
      <c r="F34" s="29">
        <v>364</v>
      </c>
      <c r="G34" s="29">
        <v>365</v>
      </c>
      <c r="H34" s="29"/>
      <c r="I34" s="31">
        <v>372.51776331569999</v>
      </c>
      <c r="J34" s="32">
        <v>10</v>
      </c>
      <c r="K34" s="31">
        <v>3725.1776331569999</v>
      </c>
      <c r="L34" s="31">
        <v>931.29</v>
      </c>
      <c r="M34" s="31">
        <v>0</v>
      </c>
      <c r="N34" s="31">
        <v>931.29</v>
      </c>
      <c r="O34" s="31">
        <v>14900.710532628</v>
      </c>
      <c r="P34" s="31">
        <v>12636.010532627999</v>
      </c>
      <c r="Q34" s="31">
        <v>2264.6999999999998</v>
      </c>
      <c r="R34" s="31">
        <v>19557.178165785001</v>
      </c>
      <c r="S34" s="31">
        <v>2385.6300962116757</v>
      </c>
      <c r="T34" s="33">
        <v>17171.548069573324</v>
      </c>
      <c r="U34" s="34">
        <f t="shared" si="0"/>
        <v>8585.774034786662</v>
      </c>
    </row>
    <row r="35" spans="1:22" x14ac:dyDescent="0.2">
      <c r="A35" s="8"/>
      <c r="B35" s="9"/>
      <c r="C35" s="14"/>
      <c r="D35" s="14"/>
      <c r="E35" s="14"/>
      <c r="F35" s="9"/>
      <c r="G35" s="9"/>
      <c r="H35" s="9"/>
      <c r="I35" s="10"/>
      <c r="J35" s="16"/>
      <c r="K35" s="10"/>
      <c r="L35" s="10"/>
      <c r="M35" s="10"/>
      <c r="N35" s="10"/>
      <c r="O35" s="10"/>
      <c r="P35" s="10"/>
      <c r="Q35" s="10"/>
      <c r="R35" s="10"/>
      <c r="S35" s="10"/>
      <c r="T35" s="21"/>
      <c r="U35" s="22">
        <f t="shared" si="0"/>
        <v>0</v>
      </c>
      <c r="V35" s="20">
        <f>SUM(U28:U34)</f>
        <v>74076.88460569056</v>
      </c>
    </row>
    <row r="36" spans="1:22" x14ac:dyDescent="0.2">
      <c r="A36" s="28" t="s">
        <v>68</v>
      </c>
      <c r="B36" s="29" t="s">
        <v>69</v>
      </c>
      <c r="C36" s="30">
        <v>42278</v>
      </c>
      <c r="D36" s="30">
        <v>42736</v>
      </c>
      <c r="E36" s="30">
        <v>43100</v>
      </c>
      <c r="F36" s="29">
        <v>364</v>
      </c>
      <c r="G36" s="29">
        <v>365</v>
      </c>
      <c r="H36" s="29"/>
      <c r="I36" s="31">
        <v>539.83618421000006</v>
      </c>
      <c r="J36" s="32">
        <v>10</v>
      </c>
      <c r="K36" s="31">
        <v>5398.361842100001</v>
      </c>
      <c r="L36" s="31">
        <v>1349.59</v>
      </c>
      <c r="M36" s="31">
        <v>217.24</v>
      </c>
      <c r="N36" s="31">
        <v>1132.3499999999999</v>
      </c>
      <c r="O36" s="31">
        <v>21593.447368400004</v>
      </c>
      <c r="P36" s="31">
        <v>19328.747368400003</v>
      </c>
      <c r="Q36" s="31">
        <v>2264.6999999999998</v>
      </c>
      <c r="R36" s="31">
        <v>28341.399210500007</v>
      </c>
      <c r="S36" s="31">
        <v>4309.1563743096012</v>
      </c>
      <c r="T36" s="33">
        <v>24032.242836190406</v>
      </c>
      <c r="U36" s="34">
        <f t="shared" si="0"/>
        <v>12016.121418095203</v>
      </c>
    </row>
    <row r="37" spans="1:22" x14ac:dyDescent="0.2">
      <c r="A37" s="28" t="s">
        <v>70</v>
      </c>
      <c r="B37" s="29" t="s">
        <v>71</v>
      </c>
      <c r="C37" s="30">
        <v>42250</v>
      </c>
      <c r="D37" s="30">
        <v>42736</v>
      </c>
      <c r="E37" s="30">
        <v>43100</v>
      </c>
      <c r="F37" s="29">
        <v>364</v>
      </c>
      <c r="G37" s="29">
        <v>365</v>
      </c>
      <c r="H37" s="29"/>
      <c r="I37" s="31">
        <v>204.544737</v>
      </c>
      <c r="J37" s="32">
        <v>10</v>
      </c>
      <c r="K37" s="31">
        <v>2045.4473699999999</v>
      </c>
      <c r="L37" s="31">
        <v>511.36</v>
      </c>
      <c r="M37" s="31">
        <v>0</v>
      </c>
      <c r="N37" s="31">
        <v>511.36</v>
      </c>
      <c r="O37" s="31">
        <v>8181.7894799999995</v>
      </c>
      <c r="P37" s="31">
        <v>5917.0894799999996</v>
      </c>
      <c r="Q37" s="31">
        <v>2264.6999999999998</v>
      </c>
      <c r="R37" s="31">
        <v>10738.59685</v>
      </c>
      <c r="S37" s="31">
        <v>684.30709599999989</v>
      </c>
      <c r="T37" s="33">
        <v>10054.289753999999</v>
      </c>
      <c r="U37" s="34">
        <f t="shared" si="0"/>
        <v>5027.1448769999997</v>
      </c>
    </row>
    <row r="38" spans="1:22" x14ac:dyDescent="0.2">
      <c r="A38" s="28" t="s">
        <v>72</v>
      </c>
      <c r="B38" s="29" t="s">
        <v>71</v>
      </c>
      <c r="C38" s="30">
        <v>42644</v>
      </c>
      <c r="D38" s="30">
        <v>42736</v>
      </c>
      <c r="E38" s="30">
        <v>43100</v>
      </c>
      <c r="F38" s="29">
        <v>364</v>
      </c>
      <c r="G38" s="29">
        <v>365</v>
      </c>
      <c r="H38" s="29"/>
      <c r="I38" s="31">
        <v>126.53815789399999</v>
      </c>
      <c r="J38" s="32">
        <v>10</v>
      </c>
      <c r="K38" s="31">
        <v>1265.3815789400001</v>
      </c>
      <c r="L38" s="31">
        <v>316.35000000000002</v>
      </c>
      <c r="M38" s="31">
        <v>0</v>
      </c>
      <c r="N38" s="31">
        <v>316.35000000000002</v>
      </c>
      <c r="O38" s="31">
        <v>5061.5263157600002</v>
      </c>
      <c r="P38" s="31">
        <v>2796.8263157600004</v>
      </c>
      <c r="Q38" s="31">
        <v>2264.6999999999998</v>
      </c>
      <c r="R38" s="31">
        <v>6643.2578947000002</v>
      </c>
      <c r="S38" s="31">
        <v>237.75218526080005</v>
      </c>
      <c r="T38" s="33">
        <v>6405.5057094392005</v>
      </c>
      <c r="U38" s="34">
        <f t="shared" si="0"/>
        <v>3202.7528547196002</v>
      </c>
    </row>
    <row r="39" spans="1:22" x14ac:dyDescent="0.2">
      <c r="A39" s="28" t="s">
        <v>73</v>
      </c>
      <c r="B39" s="29" t="s">
        <v>74</v>
      </c>
      <c r="C39" s="30">
        <v>42979</v>
      </c>
      <c r="D39" s="30">
        <v>42979</v>
      </c>
      <c r="E39" s="30">
        <v>43100</v>
      </c>
      <c r="F39" s="29">
        <v>121</v>
      </c>
      <c r="G39" s="29">
        <v>121</v>
      </c>
      <c r="H39" s="29"/>
      <c r="I39" s="31">
        <v>204.544737</v>
      </c>
      <c r="J39" s="32">
        <v>3.3150684931506853</v>
      </c>
      <c r="K39" s="31">
        <v>678.07981306849319</v>
      </c>
      <c r="L39" s="31">
        <v>169.52</v>
      </c>
      <c r="M39" s="31">
        <v>0</v>
      </c>
      <c r="N39" s="31">
        <v>169.52</v>
      </c>
      <c r="O39" s="31">
        <v>2712.3192522739728</v>
      </c>
      <c r="P39" s="31">
        <v>447.61925227397296</v>
      </c>
      <c r="Q39" s="31">
        <v>2264.6999999999998</v>
      </c>
      <c r="R39" s="31">
        <v>3559.9190653424657</v>
      </c>
      <c r="S39" s="31">
        <v>49.815620181917836</v>
      </c>
      <c r="T39" s="33">
        <v>3510.1034451605478</v>
      </c>
      <c r="U39" s="34">
        <f t="shared" si="0"/>
        <v>1755.0517225802739</v>
      </c>
    </row>
    <row r="40" spans="1:22" x14ac:dyDescent="0.2">
      <c r="A40" s="28" t="s">
        <v>75</v>
      </c>
      <c r="B40" s="29" t="s">
        <v>74</v>
      </c>
      <c r="C40" s="30">
        <v>42979</v>
      </c>
      <c r="D40" s="30">
        <v>42979</v>
      </c>
      <c r="E40" s="30">
        <v>43100</v>
      </c>
      <c r="F40" s="29">
        <v>121</v>
      </c>
      <c r="G40" s="29">
        <v>121</v>
      </c>
      <c r="H40" s="29"/>
      <c r="I40" s="31">
        <v>204.544737</v>
      </c>
      <c r="J40" s="32">
        <v>3.3150684931506853</v>
      </c>
      <c r="K40" s="31">
        <v>678.07981306849319</v>
      </c>
      <c r="L40" s="31">
        <v>169.52</v>
      </c>
      <c r="M40" s="31">
        <v>0</v>
      </c>
      <c r="N40" s="31">
        <v>169.52</v>
      </c>
      <c r="O40" s="31">
        <v>2712.3192522739728</v>
      </c>
      <c r="P40" s="31">
        <v>447.61925227397296</v>
      </c>
      <c r="Q40" s="31">
        <v>2264.6999999999998</v>
      </c>
      <c r="R40" s="31">
        <v>3559.9190653424657</v>
      </c>
      <c r="S40" s="31">
        <v>49.815620181917836</v>
      </c>
      <c r="T40" s="33">
        <v>3510.1034451605478</v>
      </c>
      <c r="U40" s="34">
        <f t="shared" si="0"/>
        <v>1755.0517225802739</v>
      </c>
    </row>
    <row r="41" spans="1:22" x14ac:dyDescent="0.2">
      <c r="A41" s="8"/>
      <c r="B41" s="9"/>
      <c r="C41" s="14"/>
      <c r="D41" s="14"/>
      <c r="E41" s="14"/>
      <c r="F41" s="9"/>
      <c r="G41" s="9"/>
      <c r="H41" s="9"/>
      <c r="I41" s="10"/>
      <c r="J41" s="16"/>
      <c r="K41" s="10"/>
      <c r="L41" s="10"/>
      <c r="M41" s="10"/>
      <c r="N41" s="10"/>
      <c r="O41" s="10"/>
      <c r="P41" s="10"/>
      <c r="Q41" s="10"/>
      <c r="R41" s="10"/>
      <c r="S41" s="10"/>
      <c r="T41" s="21"/>
      <c r="U41" s="22">
        <f t="shared" si="0"/>
        <v>0</v>
      </c>
      <c r="V41" s="20">
        <f>SUM(U36:U40)</f>
        <v>23756.12259497535</v>
      </c>
    </row>
    <row r="42" spans="1:22" x14ac:dyDescent="0.2">
      <c r="A42" s="28" t="s">
        <v>76</v>
      </c>
      <c r="B42" s="29" t="s">
        <v>77</v>
      </c>
      <c r="C42" s="30">
        <v>42248</v>
      </c>
      <c r="D42" s="30">
        <v>42736</v>
      </c>
      <c r="E42" s="30">
        <v>43100</v>
      </c>
      <c r="F42" s="29">
        <v>364</v>
      </c>
      <c r="G42" s="29">
        <v>365</v>
      </c>
      <c r="H42" s="29"/>
      <c r="I42" s="31">
        <v>794.09407894699996</v>
      </c>
      <c r="J42" s="32">
        <v>10</v>
      </c>
      <c r="K42" s="31">
        <v>7940.9407894699998</v>
      </c>
      <c r="L42" s="31">
        <v>1985.24</v>
      </c>
      <c r="M42" s="31">
        <v>852.8900000000001</v>
      </c>
      <c r="N42" s="31">
        <v>1132.3499999999999</v>
      </c>
      <c r="O42" s="31">
        <v>31763.763157879999</v>
      </c>
      <c r="P42" s="31">
        <v>29499.063157879998</v>
      </c>
      <c r="Q42" s="31">
        <v>2264.6999999999998</v>
      </c>
      <c r="R42" s="31">
        <v>41689.943947349995</v>
      </c>
      <c r="S42" s="31">
        <v>7808.7661842049993</v>
      </c>
      <c r="T42" s="33">
        <v>33881.177763144995</v>
      </c>
      <c r="U42" s="34">
        <f t="shared" si="0"/>
        <v>16940.588881572497</v>
      </c>
    </row>
    <row r="43" spans="1:22" x14ac:dyDescent="0.2">
      <c r="A43" s="28" t="s">
        <v>78</v>
      </c>
      <c r="B43" s="29" t="s">
        <v>79</v>
      </c>
      <c r="C43" s="30">
        <v>43024</v>
      </c>
      <c r="D43" s="30">
        <v>43024</v>
      </c>
      <c r="E43" s="30">
        <v>43100</v>
      </c>
      <c r="F43" s="29"/>
      <c r="G43" s="29">
        <v>228</v>
      </c>
      <c r="H43" s="29"/>
      <c r="I43" s="31">
        <v>330.83157894700003</v>
      </c>
      <c r="J43" s="32">
        <v>6.2465753424657535</v>
      </c>
      <c r="K43" s="31">
        <v>2066.5643835593428</v>
      </c>
      <c r="L43" s="31">
        <v>516.64</v>
      </c>
      <c r="M43" s="31">
        <v>0</v>
      </c>
      <c r="N43" s="31">
        <v>516.64</v>
      </c>
      <c r="O43" s="31">
        <v>8266.2575342373711</v>
      </c>
      <c r="P43" s="31">
        <v>6001.5575342373713</v>
      </c>
      <c r="Q43" s="31">
        <v>2264.6999999999998</v>
      </c>
      <c r="R43" s="31">
        <v>10849.461917796714</v>
      </c>
      <c r="S43" s="31">
        <v>701.20070684747429</v>
      </c>
      <c r="T43" s="33">
        <v>10148.26121094924</v>
      </c>
      <c r="U43" s="34">
        <f t="shared" si="0"/>
        <v>5074.1306054746201</v>
      </c>
    </row>
    <row r="44" spans="1:22" x14ac:dyDescent="0.2">
      <c r="A44" s="28" t="s">
        <v>80</v>
      </c>
      <c r="B44" s="29" t="s">
        <v>81</v>
      </c>
      <c r="C44" s="30">
        <v>42318</v>
      </c>
      <c r="D44" s="30">
        <v>42736</v>
      </c>
      <c r="E44" s="30">
        <v>43100</v>
      </c>
      <c r="F44" s="29">
        <v>364</v>
      </c>
      <c r="G44" s="29">
        <v>365</v>
      </c>
      <c r="H44" s="29"/>
      <c r="I44" s="31">
        <v>204.544737</v>
      </c>
      <c r="J44" s="32">
        <v>10</v>
      </c>
      <c r="K44" s="31">
        <v>2045.4473699999999</v>
      </c>
      <c r="L44" s="31">
        <v>511.36</v>
      </c>
      <c r="M44" s="31">
        <v>0</v>
      </c>
      <c r="N44" s="31">
        <v>511.36</v>
      </c>
      <c r="O44" s="31">
        <v>8181.7894799999995</v>
      </c>
      <c r="P44" s="31">
        <v>5917.0894799999996</v>
      </c>
      <c r="Q44" s="31">
        <v>2264.6999999999998</v>
      </c>
      <c r="R44" s="31">
        <v>10738.59685</v>
      </c>
      <c r="S44" s="31">
        <v>684.30709599999989</v>
      </c>
      <c r="T44" s="33">
        <v>10054.289753999999</v>
      </c>
      <c r="U44" s="34">
        <f t="shared" si="0"/>
        <v>5027.1448769999997</v>
      </c>
    </row>
    <row r="45" spans="1:22" x14ac:dyDescent="0.2">
      <c r="A45" s="28" t="s">
        <v>82</v>
      </c>
      <c r="B45" s="29" t="s">
        <v>83</v>
      </c>
      <c r="C45" s="30">
        <v>42248</v>
      </c>
      <c r="D45" s="30">
        <v>42736</v>
      </c>
      <c r="E45" s="30">
        <v>43100</v>
      </c>
      <c r="F45" s="29">
        <v>364</v>
      </c>
      <c r="G45" s="29">
        <v>365</v>
      </c>
      <c r="H45" s="29"/>
      <c r="I45" s="31">
        <v>665.32434210500003</v>
      </c>
      <c r="J45" s="32">
        <v>10</v>
      </c>
      <c r="K45" s="31">
        <v>6653.2434210500005</v>
      </c>
      <c r="L45" s="31">
        <v>1663.31</v>
      </c>
      <c r="M45" s="31">
        <v>530.96</v>
      </c>
      <c r="N45" s="31">
        <v>1132.3499999999999</v>
      </c>
      <c r="O45" s="31">
        <v>26612.973684200002</v>
      </c>
      <c r="P45" s="31">
        <v>24348.273684200001</v>
      </c>
      <c r="Q45" s="31">
        <v>2264.6999999999998</v>
      </c>
      <c r="R45" s="31">
        <v>34929.527105250003</v>
      </c>
      <c r="S45" s="31">
        <v>5858.6840551548003</v>
      </c>
      <c r="T45" s="33">
        <v>29070.843050095202</v>
      </c>
      <c r="U45" s="34">
        <f t="shared" si="0"/>
        <v>14535.421525047601</v>
      </c>
    </row>
    <row r="46" spans="1:22" x14ac:dyDescent="0.2">
      <c r="A46" s="28" t="s">
        <v>84</v>
      </c>
      <c r="B46" s="29" t="s">
        <v>85</v>
      </c>
      <c r="C46" s="30">
        <v>42994</v>
      </c>
      <c r="D46" s="30">
        <v>42994</v>
      </c>
      <c r="E46" s="30">
        <v>43100</v>
      </c>
      <c r="F46" s="29">
        <v>227</v>
      </c>
      <c r="G46" s="29">
        <v>227</v>
      </c>
      <c r="H46" s="29"/>
      <c r="I46" s="31">
        <v>290.755263157</v>
      </c>
      <c r="J46" s="32">
        <v>6.2191780821917808</v>
      </c>
      <c r="K46" s="31">
        <v>1808.2587599079179</v>
      </c>
      <c r="L46" s="31">
        <v>452.06</v>
      </c>
      <c r="M46" s="31">
        <v>0</v>
      </c>
      <c r="N46" s="31">
        <v>452.06</v>
      </c>
      <c r="O46" s="31">
        <v>7233.0350396316717</v>
      </c>
      <c r="P46" s="31">
        <v>4968.3350396316719</v>
      </c>
      <c r="Q46" s="31">
        <v>2264.6999999999998</v>
      </c>
      <c r="R46" s="31">
        <v>9493.3537995395891</v>
      </c>
      <c r="S46" s="31">
        <v>526.43970938990742</v>
      </c>
      <c r="T46" s="33">
        <v>8966.9140901496812</v>
      </c>
      <c r="U46" s="34">
        <f t="shared" si="0"/>
        <v>4483.4570450748406</v>
      </c>
    </row>
    <row r="47" spans="1:22" x14ac:dyDescent="0.2">
      <c r="A47" s="28" t="s">
        <v>86</v>
      </c>
      <c r="B47" s="29" t="s">
        <v>87</v>
      </c>
      <c r="C47" s="30">
        <v>42248</v>
      </c>
      <c r="D47" s="30">
        <v>42736</v>
      </c>
      <c r="E47" s="30">
        <v>43100</v>
      </c>
      <c r="F47" s="29">
        <v>364</v>
      </c>
      <c r="G47" s="29">
        <v>365</v>
      </c>
      <c r="H47" s="29"/>
      <c r="I47" s="31">
        <v>251.33815789400001</v>
      </c>
      <c r="J47" s="32">
        <v>10</v>
      </c>
      <c r="K47" s="31">
        <v>2513.3815789400001</v>
      </c>
      <c r="L47" s="31">
        <v>628.35</v>
      </c>
      <c r="M47" s="31">
        <v>0</v>
      </c>
      <c r="N47" s="31">
        <v>628.35</v>
      </c>
      <c r="O47" s="31">
        <v>10053.52631576</v>
      </c>
      <c r="P47" s="31">
        <v>7788.8263157600004</v>
      </c>
      <c r="Q47" s="31">
        <v>2264.6999999999998</v>
      </c>
      <c r="R47" s="31">
        <v>13195.2578947</v>
      </c>
      <c r="S47" s="31">
        <v>1091.4319103079199</v>
      </c>
      <c r="T47" s="33">
        <v>12103.82598439208</v>
      </c>
      <c r="U47" s="34">
        <f t="shared" si="0"/>
        <v>6051.9129921960402</v>
      </c>
    </row>
    <row r="48" spans="1:22" x14ac:dyDescent="0.2">
      <c r="A48" s="28" t="s">
        <v>88</v>
      </c>
      <c r="B48" s="29" t="s">
        <v>89</v>
      </c>
      <c r="C48" s="30">
        <v>42248</v>
      </c>
      <c r="D48" s="30">
        <v>42736</v>
      </c>
      <c r="E48" s="30">
        <v>43100</v>
      </c>
      <c r="F48" s="29">
        <v>364</v>
      </c>
      <c r="G48" s="29">
        <v>365</v>
      </c>
      <c r="H48" s="29"/>
      <c r="I48" s="31">
        <v>251.33815789400001</v>
      </c>
      <c r="J48" s="32">
        <v>10</v>
      </c>
      <c r="K48" s="31">
        <v>2513.3815789400001</v>
      </c>
      <c r="L48" s="31">
        <v>628.35</v>
      </c>
      <c r="M48" s="31">
        <v>0</v>
      </c>
      <c r="N48" s="31">
        <v>628.35</v>
      </c>
      <c r="O48" s="31">
        <v>10053.52631576</v>
      </c>
      <c r="P48" s="31">
        <v>7788.8263157600004</v>
      </c>
      <c r="Q48" s="31">
        <v>2264.6999999999998</v>
      </c>
      <c r="R48" s="31">
        <v>13195.2578947</v>
      </c>
      <c r="S48" s="31">
        <v>1091.4319103079199</v>
      </c>
      <c r="T48" s="33">
        <v>12103.82598439208</v>
      </c>
      <c r="U48" s="34">
        <f t="shared" si="0"/>
        <v>6051.9129921960402</v>
      </c>
    </row>
    <row r="49" spans="1:22" x14ac:dyDescent="0.2">
      <c r="A49" s="28" t="s">
        <v>90</v>
      </c>
      <c r="B49" s="29" t="s">
        <v>89</v>
      </c>
      <c r="C49" s="30">
        <v>42255</v>
      </c>
      <c r="D49" s="30">
        <v>42736</v>
      </c>
      <c r="E49" s="30">
        <v>43100</v>
      </c>
      <c r="F49" s="29">
        <v>364</v>
      </c>
      <c r="G49" s="29">
        <v>365</v>
      </c>
      <c r="H49" s="29"/>
      <c r="I49" s="31">
        <v>251.33815789400001</v>
      </c>
      <c r="J49" s="32">
        <v>10</v>
      </c>
      <c r="K49" s="31">
        <v>2513.3815789400001</v>
      </c>
      <c r="L49" s="31">
        <v>628.35</v>
      </c>
      <c r="M49" s="31">
        <v>0</v>
      </c>
      <c r="N49" s="31">
        <v>628.35</v>
      </c>
      <c r="O49" s="31">
        <v>10053.52631576</v>
      </c>
      <c r="P49" s="31">
        <v>7788.8263157600004</v>
      </c>
      <c r="Q49" s="31">
        <v>2264.6999999999998</v>
      </c>
      <c r="R49" s="31">
        <v>13195.2578947</v>
      </c>
      <c r="S49" s="31">
        <v>1091.4319103079199</v>
      </c>
      <c r="T49" s="33">
        <v>12103.82598439208</v>
      </c>
      <c r="U49" s="34">
        <f t="shared" si="0"/>
        <v>6051.9129921960402</v>
      </c>
    </row>
    <row r="50" spans="1:22" x14ac:dyDescent="0.2">
      <c r="A50" s="28" t="s">
        <v>91</v>
      </c>
      <c r="B50" s="29" t="s">
        <v>92</v>
      </c>
      <c r="C50" s="30">
        <v>42248</v>
      </c>
      <c r="D50" s="30">
        <v>42736</v>
      </c>
      <c r="E50" s="30">
        <v>43100</v>
      </c>
      <c r="F50" s="29">
        <v>364</v>
      </c>
      <c r="G50" s="29">
        <v>365</v>
      </c>
      <c r="H50" s="29"/>
      <c r="I50" s="31">
        <v>204.54473684199999</v>
      </c>
      <c r="J50" s="32">
        <v>10</v>
      </c>
      <c r="K50" s="31">
        <v>2045.44736842</v>
      </c>
      <c r="L50" s="31">
        <v>511.36</v>
      </c>
      <c r="M50" s="31">
        <v>0</v>
      </c>
      <c r="N50" s="31">
        <v>511.36</v>
      </c>
      <c r="O50" s="31">
        <v>8181.7894736799999</v>
      </c>
      <c r="P50" s="31">
        <v>5917.0894736800001</v>
      </c>
      <c r="Q50" s="31">
        <v>2264.6999999999998</v>
      </c>
      <c r="R50" s="31">
        <v>10738.5968421</v>
      </c>
      <c r="S50" s="31">
        <v>684.30709473600007</v>
      </c>
      <c r="T50" s="33">
        <v>10054.289747364001</v>
      </c>
      <c r="U50" s="34">
        <f t="shared" si="0"/>
        <v>5027.1448736820003</v>
      </c>
    </row>
    <row r="51" spans="1:22" x14ac:dyDescent="0.2">
      <c r="A51" s="28" t="s">
        <v>93</v>
      </c>
      <c r="B51" s="29" t="s">
        <v>94</v>
      </c>
      <c r="C51" s="30">
        <v>42263</v>
      </c>
      <c r="D51" s="30">
        <v>42736</v>
      </c>
      <c r="E51" s="30">
        <v>43100</v>
      </c>
      <c r="F51" s="29">
        <v>364</v>
      </c>
      <c r="G51" s="29">
        <v>365</v>
      </c>
      <c r="H51" s="29"/>
      <c r="I51" s="31">
        <v>204.54473684199999</v>
      </c>
      <c r="J51" s="32">
        <v>10</v>
      </c>
      <c r="K51" s="31">
        <v>2045.44736842</v>
      </c>
      <c r="L51" s="31">
        <v>511.36</v>
      </c>
      <c r="M51" s="31">
        <v>0</v>
      </c>
      <c r="N51" s="31">
        <v>511.36</v>
      </c>
      <c r="O51" s="31">
        <v>8181.7894736799999</v>
      </c>
      <c r="P51" s="31">
        <v>5917.0894736800001</v>
      </c>
      <c r="Q51" s="31">
        <v>2264.6999999999998</v>
      </c>
      <c r="R51" s="31">
        <v>10738.5968421</v>
      </c>
      <c r="S51" s="31">
        <v>684.30709473600007</v>
      </c>
      <c r="T51" s="33">
        <v>10054.289747364001</v>
      </c>
      <c r="U51" s="34">
        <f t="shared" si="0"/>
        <v>5027.1448736820003</v>
      </c>
    </row>
    <row r="52" spans="1:22" x14ac:dyDescent="0.2">
      <c r="A52" s="28" t="s">
        <v>95</v>
      </c>
      <c r="B52" s="29" t="s">
        <v>96</v>
      </c>
      <c r="C52" s="30">
        <v>42248</v>
      </c>
      <c r="D52" s="30">
        <v>42736</v>
      </c>
      <c r="E52" s="30">
        <v>43100</v>
      </c>
      <c r="F52" s="29">
        <v>364</v>
      </c>
      <c r="G52" s="29">
        <v>365</v>
      </c>
      <c r="H52" s="29"/>
      <c r="I52" s="31">
        <v>251.33815789400001</v>
      </c>
      <c r="J52" s="32">
        <v>10</v>
      </c>
      <c r="K52" s="31">
        <v>2513.3815789400001</v>
      </c>
      <c r="L52" s="31">
        <v>628.35</v>
      </c>
      <c r="M52" s="31">
        <v>0</v>
      </c>
      <c r="N52" s="31">
        <v>628.35</v>
      </c>
      <c r="O52" s="31">
        <v>10053.52631576</v>
      </c>
      <c r="P52" s="31">
        <v>7788.8263157600004</v>
      </c>
      <c r="Q52" s="31">
        <v>2264.6999999999998</v>
      </c>
      <c r="R52" s="31">
        <v>13195.2578947</v>
      </c>
      <c r="S52" s="31">
        <v>1091.4319103079199</v>
      </c>
      <c r="T52" s="33">
        <v>12103.82598439208</v>
      </c>
      <c r="U52" s="34">
        <f t="shared" si="0"/>
        <v>6051.9129921960402</v>
      </c>
    </row>
    <row r="53" spans="1:22" x14ac:dyDescent="0.2">
      <c r="A53" s="28" t="s">
        <v>97</v>
      </c>
      <c r="B53" s="29" t="s">
        <v>98</v>
      </c>
      <c r="C53" s="30">
        <v>42249</v>
      </c>
      <c r="D53" s="30">
        <v>42736</v>
      </c>
      <c r="E53" s="30">
        <v>43100</v>
      </c>
      <c r="F53" s="29">
        <v>364</v>
      </c>
      <c r="G53" s="29">
        <v>365</v>
      </c>
      <c r="H53" s="29"/>
      <c r="I53" s="31">
        <v>165.032236842</v>
      </c>
      <c r="J53" s="32">
        <v>10</v>
      </c>
      <c r="K53" s="31">
        <v>1650.32236842</v>
      </c>
      <c r="L53" s="31">
        <v>412.58</v>
      </c>
      <c r="M53" s="31">
        <v>0</v>
      </c>
      <c r="N53" s="31">
        <v>412.58</v>
      </c>
      <c r="O53" s="31">
        <v>6601.2894736799999</v>
      </c>
      <c r="P53" s="31">
        <v>4336.5894736800001</v>
      </c>
      <c r="Q53" s="31">
        <v>2264.6999999999998</v>
      </c>
      <c r="R53" s="31">
        <v>8664.1918421000009</v>
      </c>
      <c r="S53" s="31">
        <v>440.52231242048003</v>
      </c>
      <c r="T53" s="33">
        <v>8223.6695296795206</v>
      </c>
      <c r="U53" s="34">
        <f t="shared" si="0"/>
        <v>4111.8347648397603</v>
      </c>
      <c r="V53" s="3" t="s">
        <v>332</v>
      </c>
    </row>
    <row r="54" spans="1:22" x14ac:dyDescent="0.2">
      <c r="A54" s="28" t="s">
        <v>99</v>
      </c>
      <c r="B54" s="29" t="s">
        <v>100</v>
      </c>
      <c r="C54" s="30">
        <v>42248</v>
      </c>
      <c r="D54" s="30">
        <v>42736</v>
      </c>
      <c r="E54" s="30">
        <v>43100</v>
      </c>
      <c r="F54" s="29">
        <v>364</v>
      </c>
      <c r="G54" s="29">
        <v>365</v>
      </c>
      <c r="H54" s="29"/>
      <c r="I54" s="31">
        <v>126.53815789399999</v>
      </c>
      <c r="J54" s="32">
        <v>10</v>
      </c>
      <c r="K54" s="31">
        <v>1265.3815789400001</v>
      </c>
      <c r="L54" s="31">
        <v>316.35000000000002</v>
      </c>
      <c r="M54" s="31">
        <v>0</v>
      </c>
      <c r="N54" s="31">
        <v>316.35000000000002</v>
      </c>
      <c r="O54" s="31">
        <v>5061.5263157600002</v>
      </c>
      <c r="P54" s="31">
        <v>2796.8263157600004</v>
      </c>
      <c r="Q54" s="31">
        <v>2264.6999999999998</v>
      </c>
      <c r="R54" s="31">
        <v>6643.2578947000002</v>
      </c>
      <c r="S54" s="31">
        <v>237.75218526080005</v>
      </c>
      <c r="T54" s="33">
        <v>6405.5057094392005</v>
      </c>
      <c r="U54" s="34">
        <f t="shared" si="0"/>
        <v>3202.7528547196002</v>
      </c>
    </row>
    <row r="55" spans="1:22" x14ac:dyDescent="0.2">
      <c r="A55" s="28" t="s">
        <v>101</v>
      </c>
      <c r="B55" s="29" t="s">
        <v>102</v>
      </c>
      <c r="C55" s="30">
        <v>42251</v>
      </c>
      <c r="D55" s="30">
        <v>42736</v>
      </c>
      <c r="E55" s="30">
        <v>43100</v>
      </c>
      <c r="F55" s="29">
        <v>364</v>
      </c>
      <c r="G55" s="29">
        <v>365</v>
      </c>
      <c r="H55" s="29"/>
      <c r="I55" s="31">
        <v>126.53815789399999</v>
      </c>
      <c r="J55" s="32">
        <v>10</v>
      </c>
      <c r="K55" s="31">
        <v>1265.3815789400001</v>
      </c>
      <c r="L55" s="31">
        <v>316.35000000000002</v>
      </c>
      <c r="M55" s="31">
        <v>0</v>
      </c>
      <c r="N55" s="31">
        <v>316.35000000000002</v>
      </c>
      <c r="O55" s="31">
        <v>5061.5263157600002</v>
      </c>
      <c r="P55" s="31">
        <v>2796.8263157600004</v>
      </c>
      <c r="Q55" s="31">
        <v>2264.6999999999998</v>
      </c>
      <c r="R55" s="31">
        <v>6643.2578947000002</v>
      </c>
      <c r="S55" s="31">
        <v>237.75218526080005</v>
      </c>
      <c r="T55" s="33">
        <v>6405.5057094392005</v>
      </c>
      <c r="U55" s="34">
        <f t="shared" si="0"/>
        <v>3202.7528547196002</v>
      </c>
    </row>
    <row r="56" spans="1:22" x14ac:dyDescent="0.2">
      <c r="A56" s="28" t="s">
        <v>103</v>
      </c>
      <c r="B56" s="29" t="s">
        <v>104</v>
      </c>
      <c r="C56" s="30">
        <v>42248</v>
      </c>
      <c r="D56" s="30">
        <v>42736</v>
      </c>
      <c r="E56" s="30">
        <v>43100</v>
      </c>
      <c r="F56" s="29">
        <v>364</v>
      </c>
      <c r="G56" s="29">
        <v>365</v>
      </c>
      <c r="H56" s="29"/>
      <c r="I56" s="31">
        <v>126.53815789399999</v>
      </c>
      <c r="J56" s="32">
        <v>10</v>
      </c>
      <c r="K56" s="31">
        <v>1265.3815789400001</v>
      </c>
      <c r="L56" s="31">
        <v>316.35000000000002</v>
      </c>
      <c r="M56" s="31">
        <v>0</v>
      </c>
      <c r="N56" s="31">
        <v>316.35000000000002</v>
      </c>
      <c r="O56" s="31">
        <v>5061.5263157600002</v>
      </c>
      <c r="P56" s="31">
        <v>2796.8263157600004</v>
      </c>
      <c r="Q56" s="31">
        <v>2264.6999999999998</v>
      </c>
      <c r="R56" s="31">
        <v>6643.2578947000002</v>
      </c>
      <c r="S56" s="31">
        <v>237.75218526080005</v>
      </c>
      <c r="T56" s="33">
        <v>6405.5057094392005</v>
      </c>
      <c r="U56" s="34">
        <f t="shared" si="0"/>
        <v>3202.7528547196002</v>
      </c>
    </row>
    <row r="57" spans="1:22" x14ac:dyDescent="0.2">
      <c r="A57" s="28" t="s">
        <v>105</v>
      </c>
      <c r="B57" s="29" t="s">
        <v>106</v>
      </c>
      <c r="C57" s="30">
        <v>42931</v>
      </c>
      <c r="D57" s="30">
        <v>42931</v>
      </c>
      <c r="E57" s="30">
        <v>43100</v>
      </c>
      <c r="F57" s="29">
        <v>169</v>
      </c>
      <c r="G57" s="29">
        <v>169</v>
      </c>
      <c r="H57" s="29"/>
      <c r="I57" s="31">
        <v>456.17697378399998</v>
      </c>
      <c r="J57" s="32">
        <v>4.6301369863013697</v>
      </c>
      <c r="K57" s="31">
        <v>2112.1618786163285</v>
      </c>
      <c r="L57" s="31">
        <v>528.04</v>
      </c>
      <c r="M57" s="31">
        <v>0</v>
      </c>
      <c r="N57" s="31">
        <v>528.04</v>
      </c>
      <c r="O57" s="31">
        <v>8448.6475144653141</v>
      </c>
      <c r="P57" s="31">
        <v>6183.9475144653143</v>
      </c>
      <c r="Q57" s="31">
        <v>2264.6999999999998</v>
      </c>
      <c r="R57" s="31">
        <v>11088.849393081642</v>
      </c>
      <c r="S57" s="31">
        <v>737.67870289306279</v>
      </c>
      <c r="T57" s="33">
        <v>10351.170690188579</v>
      </c>
      <c r="U57" s="34">
        <f t="shared" si="0"/>
        <v>5175.5853450942896</v>
      </c>
    </row>
    <row r="58" spans="1:22" x14ac:dyDescent="0.2">
      <c r="A58" s="28" t="s">
        <v>107</v>
      </c>
      <c r="B58" s="29" t="s">
        <v>108</v>
      </c>
      <c r="C58" s="30">
        <v>42248</v>
      </c>
      <c r="D58" s="30">
        <v>42736</v>
      </c>
      <c r="E58" s="30">
        <v>43100</v>
      </c>
      <c r="F58" s="29">
        <v>364</v>
      </c>
      <c r="G58" s="29">
        <v>365</v>
      </c>
      <c r="H58" s="29"/>
      <c r="I58" s="31">
        <v>126.53815789399999</v>
      </c>
      <c r="J58" s="32">
        <v>10</v>
      </c>
      <c r="K58" s="31">
        <v>1265.3815789400001</v>
      </c>
      <c r="L58" s="31">
        <v>316.35000000000002</v>
      </c>
      <c r="M58" s="31">
        <v>0</v>
      </c>
      <c r="N58" s="31">
        <v>316.35000000000002</v>
      </c>
      <c r="O58" s="31">
        <v>5061.5263157600002</v>
      </c>
      <c r="P58" s="31">
        <v>2796.8263157600004</v>
      </c>
      <c r="Q58" s="31">
        <v>2264.6999999999998</v>
      </c>
      <c r="R58" s="31">
        <v>6643.2578947000002</v>
      </c>
      <c r="S58" s="31">
        <v>237.75218526080005</v>
      </c>
      <c r="T58" s="33">
        <v>6405.5057094392005</v>
      </c>
      <c r="U58" s="34">
        <f t="shared" si="0"/>
        <v>3202.7528547196002</v>
      </c>
    </row>
    <row r="59" spans="1:22" x14ac:dyDescent="0.2">
      <c r="A59" s="28" t="s">
        <v>109</v>
      </c>
      <c r="B59" s="29" t="s">
        <v>110</v>
      </c>
      <c r="C59" s="30">
        <v>42370</v>
      </c>
      <c r="D59" s="30">
        <v>42736</v>
      </c>
      <c r="E59" s="30">
        <v>43100</v>
      </c>
      <c r="F59" s="29">
        <v>364</v>
      </c>
      <c r="G59" s="29">
        <v>365</v>
      </c>
      <c r="H59" s="29"/>
      <c r="I59" s="31">
        <v>126.53815789399999</v>
      </c>
      <c r="J59" s="32">
        <v>10</v>
      </c>
      <c r="K59" s="31">
        <v>1265.3815789400001</v>
      </c>
      <c r="L59" s="31">
        <v>316.35000000000002</v>
      </c>
      <c r="M59" s="31">
        <v>0</v>
      </c>
      <c r="N59" s="31">
        <v>316.35000000000002</v>
      </c>
      <c r="O59" s="31">
        <v>5061.5263157600002</v>
      </c>
      <c r="P59" s="31">
        <v>2796.8263157600004</v>
      </c>
      <c r="Q59" s="31">
        <v>2264.6999999999998</v>
      </c>
      <c r="R59" s="31">
        <v>6643.2578947000002</v>
      </c>
      <c r="S59" s="31">
        <v>237.75218526080005</v>
      </c>
      <c r="T59" s="33">
        <v>6405.5057094392005</v>
      </c>
      <c r="U59" s="34">
        <f t="shared" si="0"/>
        <v>3202.7528547196002</v>
      </c>
    </row>
    <row r="60" spans="1:22" x14ac:dyDescent="0.2">
      <c r="A60" s="28" t="s">
        <v>111</v>
      </c>
      <c r="B60" s="29" t="s">
        <v>112</v>
      </c>
      <c r="C60" s="30">
        <v>42263</v>
      </c>
      <c r="D60" s="30">
        <v>42736</v>
      </c>
      <c r="E60" s="30">
        <v>43100</v>
      </c>
      <c r="F60" s="29">
        <v>364</v>
      </c>
      <c r="G60" s="29">
        <v>365</v>
      </c>
      <c r="H60" s="29"/>
      <c r="I60" s="31">
        <v>126.53815789399999</v>
      </c>
      <c r="J60" s="32">
        <v>10</v>
      </c>
      <c r="K60" s="31">
        <v>1265.3815789400001</v>
      </c>
      <c r="L60" s="31">
        <v>316.35000000000002</v>
      </c>
      <c r="M60" s="31">
        <v>0</v>
      </c>
      <c r="N60" s="31">
        <v>316.35000000000002</v>
      </c>
      <c r="O60" s="31">
        <v>5061.5263157600002</v>
      </c>
      <c r="P60" s="31">
        <v>2796.8263157600004</v>
      </c>
      <c r="Q60" s="31">
        <v>2264.6999999999998</v>
      </c>
      <c r="R60" s="31">
        <v>6643.2578947000002</v>
      </c>
      <c r="S60" s="31">
        <v>237.75218526080005</v>
      </c>
      <c r="T60" s="33">
        <v>6405.5057094392005</v>
      </c>
      <c r="U60" s="34">
        <f t="shared" si="0"/>
        <v>3202.7528547196002</v>
      </c>
    </row>
    <row r="61" spans="1:22" x14ac:dyDescent="0.2">
      <c r="A61" s="28" t="s">
        <v>113</v>
      </c>
      <c r="B61" s="29" t="s">
        <v>114</v>
      </c>
      <c r="C61" s="30">
        <v>42248</v>
      </c>
      <c r="D61" s="30">
        <v>42736</v>
      </c>
      <c r="E61" s="30">
        <v>43100</v>
      </c>
      <c r="F61" s="29">
        <v>364</v>
      </c>
      <c r="G61" s="29">
        <v>365</v>
      </c>
      <c r="H61" s="29"/>
      <c r="I61" s="31">
        <v>126.53815789399999</v>
      </c>
      <c r="J61" s="32">
        <v>10</v>
      </c>
      <c r="K61" s="31">
        <v>1265.3815789400001</v>
      </c>
      <c r="L61" s="31">
        <v>316.35000000000002</v>
      </c>
      <c r="M61" s="31">
        <v>0</v>
      </c>
      <c r="N61" s="31">
        <v>316.35000000000002</v>
      </c>
      <c r="O61" s="31">
        <v>5061.5263157600002</v>
      </c>
      <c r="P61" s="31">
        <v>2796.8263157600004</v>
      </c>
      <c r="Q61" s="31">
        <v>2264.6999999999998</v>
      </c>
      <c r="R61" s="31">
        <v>6643.2578947000002</v>
      </c>
      <c r="S61" s="31">
        <v>237.75218526080005</v>
      </c>
      <c r="T61" s="33">
        <v>6405.5057094392005</v>
      </c>
      <c r="U61" s="34">
        <f t="shared" si="0"/>
        <v>3202.7528547196002</v>
      </c>
    </row>
    <row r="62" spans="1:22" x14ac:dyDescent="0.2">
      <c r="A62" s="28" t="s">
        <v>115</v>
      </c>
      <c r="B62" s="29" t="s">
        <v>116</v>
      </c>
      <c r="C62" s="30">
        <v>42430</v>
      </c>
      <c r="D62" s="30">
        <v>42736</v>
      </c>
      <c r="E62" s="30">
        <v>43100</v>
      </c>
      <c r="F62" s="29">
        <v>364</v>
      </c>
      <c r="G62" s="29">
        <v>365</v>
      </c>
      <c r="H62" s="29"/>
      <c r="I62" s="31">
        <v>251.33815789400001</v>
      </c>
      <c r="J62" s="32">
        <v>10</v>
      </c>
      <c r="K62" s="31">
        <v>2513.3815789400001</v>
      </c>
      <c r="L62" s="31">
        <v>628.35</v>
      </c>
      <c r="M62" s="31">
        <v>0</v>
      </c>
      <c r="N62" s="31">
        <v>628.35</v>
      </c>
      <c r="O62" s="31">
        <v>10053.52631576</v>
      </c>
      <c r="P62" s="31">
        <v>7788.8263157600004</v>
      </c>
      <c r="Q62" s="31">
        <v>2264.6999999999998</v>
      </c>
      <c r="R62" s="31">
        <v>13195.2578947</v>
      </c>
      <c r="S62" s="31">
        <v>1091.4319103079199</v>
      </c>
      <c r="T62" s="33">
        <v>12103.82598439208</v>
      </c>
      <c r="U62" s="34">
        <f t="shared" si="0"/>
        <v>6051.9129921960402</v>
      </c>
    </row>
    <row r="63" spans="1:22" x14ac:dyDescent="0.2">
      <c r="A63" s="28" t="s">
        <v>117</v>
      </c>
      <c r="B63" s="29" t="s">
        <v>118</v>
      </c>
      <c r="C63" s="30">
        <v>42248</v>
      </c>
      <c r="D63" s="30">
        <v>42736</v>
      </c>
      <c r="E63" s="30">
        <v>43100</v>
      </c>
      <c r="F63" s="29">
        <v>364</v>
      </c>
      <c r="G63" s="29">
        <v>365</v>
      </c>
      <c r="H63" s="29"/>
      <c r="I63" s="31">
        <v>126.53815789399999</v>
      </c>
      <c r="J63" s="32">
        <v>10</v>
      </c>
      <c r="K63" s="31">
        <v>1265.3815789400001</v>
      </c>
      <c r="L63" s="31">
        <v>316.35000000000002</v>
      </c>
      <c r="M63" s="31">
        <v>0</v>
      </c>
      <c r="N63" s="31">
        <v>316.35000000000002</v>
      </c>
      <c r="O63" s="31">
        <v>5061.5263157600002</v>
      </c>
      <c r="P63" s="31">
        <v>2796.8263157600004</v>
      </c>
      <c r="Q63" s="31">
        <v>2264.6999999999998</v>
      </c>
      <c r="R63" s="31">
        <v>6643.2578947000002</v>
      </c>
      <c r="S63" s="31">
        <v>237.75218526080005</v>
      </c>
      <c r="T63" s="33">
        <v>6405.5057094392005</v>
      </c>
      <c r="U63" s="34">
        <f t="shared" si="0"/>
        <v>3202.7528547196002</v>
      </c>
    </row>
    <row r="64" spans="1:22" x14ac:dyDescent="0.2">
      <c r="A64" s="28" t="s">
        <v>119</v>
      </c>
      <c r="B64" s="29" t="s">
        <v>116</v>
      </c>
      <c r="C64" s="30">
        <v>42248</v>
      </c>
      <c r="D64" s="30">
        <v>42736</v>
      </c>
      <c r="E64" s="30">
        <v>43100</v>
      </c>
      <c r="F64" s="29">
        <v>364</v>
      </c>
      <c r="G64" s="29">
        <v>365</v>
      </c>
      <c r="H64" s="29"/>
      <c r="I64" s="31">
        <v>126.53815789399999</v>
      </c>
      <c r="J64" s="32">
        <v>10</v>
      </c>
      <c r="K64" s="31">
        <v>1265.3815789400001</v>
      </c>
      <c r="L64" s="31">
        <v>316.35000000000002</v>
      </c>
      <c r="M64" s="31">
        <v>0</v>
      </c>
      <c r="N64" s="31">
        <v>316.35000000000002</v>
      </c>
      <c r="O64" s="31">
        <v>5061.5263157600002</v>
      </c>
      <c r="P64" s="31">
        <v>2796.8263157600004</v>
      </c>
      <c r="Q64" s="31">
        <v>2264.6999999999998</v>
      </c>
      <c r="R64" s="31">
        <v>6643.2578947000002</v>
      </c>
      <c r="S64" s="31">
        <v>237.75218526080005</v>
      </c>
      <c r="T64" s="33">
        <v>6405.5057094392005</v>
      </c>
      <c r="U64" s="34">
        <f t="shared" si="0"/>
        <v>3202.7528547196002</v>
      </c>
    </row>
    <row r="65" spans="1:21" x14ac:dyDescent="0.2">
      <c r="A65" s="28" t="s">
        <v>120</v>
      </c>
      <c r="B65" s="29" t="s">
        <v>121</v>
      </c>
      <c r="C65" s="30">
        <v>42248</v>
      </c>
      <c r="D65" s="30">
        <v>42736</v>
      </c>
      <c r="E65" s="30">
        <v>43100</v>
      </c>
      <c r="F65" s="29">
        <v>364</v>
      </c>
      <c r="G65" s="29">
        <v>365</v>
      </c>
      <c r="H65" s="29"/>
      <c r="I65" s="31">
        <v>126.53815789399999</v>
      </c>
      <c r="J65" s="32">
        <v>10</v>
      </c>
      <c r="K65" s="31">
        <v>1265.3815789400001</v>
      </c>
      <c r="L65" s="31">
        <v>316.35000000000002</v>
      </c>
      <c r="M65" s="31">
        <v>0</v>
      </c>
      <c r="N65" s="31">
        <v>316.35000000000002</v>
      </c>
      <c r="O65" s="31">
        <v>5061.5263157600002</v>
      </c>
      <c r="P65" s="31">
        <v>2796.8263157600004</v>
      </c>
      <c r="Q65" s="31">
        <v>2264.6999999999998</v>
      </c>
      <c r="R65" s="31">
        <v>6643.2578947000002</v>
      </c>
      <c r="S65" s="31">
        <v>237.75218526080005</v>
      </c>
      <c r="T65" s="33">
        <v>6405.5057094392005</v>
      </c>
      <c r="U65" s="34">
        <f t="shared" si="0"/>
        <v>3202.7528547196002</v>
      </c>
    </row>
    <row r="66" spans="1:21" x14ac:dyDescent="0.2">
      <c r="A66" s="28" t="s">
        <v>122</v>
      </c>
      <c r="B66" s="29" t="s">
        <v>121</v>
      </c>
      <c r="C66" s="30">
        <v>42248</v>
      </c>
      <c r="D66" s="30">
        <v>42736</v>
      </c>
      <c r="E66" s="30">
        <v>43100</v>
      </c>
      <c r="F66" s="29">
        <v>364</v>
      </c>
      <c r="G66" s="29">
        <v>365</v>
      </c>
      <c r="H66" s="29"/>
      <c r="I66" s="31">
        <v>126.53815789399999</v>
      </c>
      <c r="J66" s="32">
        <v>10</v>
      </c>
      <c r="K66" s="31">
        <v>1265.3815789400001</v>
      </c>
      <c r="L66" s="31">
        <v>316.35000000000002</v>
      </c>
      <c r="M66" s="31">
        <v>0</v>
      </c>
      <c r="N66" s="31">
        <v>316.35000000000002</v>
      </c>
      <c r="O66" s="31">
        <v>5061.5263157600002</v>
      </c>
      <c r="P66" s="31">
        <v>2796.8263157600004</v>
      </c>
      <c r="Q66" s="31">
        <v>2264.6999999999998</v>
      </c>
      <c r="R66" s="31">
        <v>6643.2578947000002</v>
      </c>
      <c r="S66" s="31">
        <v>237.75218526080005</v>
      </c>
      <c r="T66" s="33">
        <v>6405.5057094392005</v>
      </c>
      <c r="U66" s="34">
        <f t="shared" si="0"/>
        <v>3202.7528547196002</v>
      </c>
    </row>
    <row r="67" spans="1:21" x14ac:dyDescent="0.2">
      <c r="A67" s="28" t="s">
        <v>123</v>
      </c>
      <c r="B67" s="29" t="s">
        <v>121</v>
      </c>
      <c r="C67" s="30">
        <v>42263</v>
      </c>
      <c r="D67" s="30">
        <v>42736</v>
      </c>
      <c r="E67" s="30">
        <v>43100</v>
      </c>
      <c r="F67" s="29">
        <v>364</v>
      </c>
      <c r="G67" s="29">
        <v>365</v>
      </c>
      <c r="H67" s="29"/>
      <c r="I67" s="31">
        <v>126.53815789399999</v>
      </c>
      <c r="J67" s="32">
        <v>10</v>
      </c>
      <c r="K67" s="31">
        <v>1265.3815789400001</v>
      </c>
      <c r="L67" s="31">
        <v>316.35000000000002</v>
      </c>
      <c r="M67" s="31">
        <v>0</v>
      </c>
      <c r="N67" s="31">
        <v>316.35000000000002</v>
      </c>
      <c r="O67" s="31">
        <v>5061.5263157600002</v>
      </c>
      <c r="P67" s="31">
        <v>2796.8263157600004</v>
      </c>
      <c r="Q67" s="31">
        <v>2264.6999999999998</v>
      </c>
      <c r="R67" s="31">
        <v>6643.2578947000002</v>
      </c>
      <c r="S67" s="31">
        <v>237.75218526080005</v>
      </c>
      <c r="T67" s="33">
        <v>6405.5057094392005</v>
      </c>
      <c r="U67" s="34">
        <f t="shared" si="0"/>
        <v>3202.7528547196002</v>
      </c>
    </row>
    <row r="68" spans="1:21" x14ac:dyDescent="0.2">
      <c r="A68" s="28" t="s">
        <v>124</v>
      </c>
      <c r="B68" s="29" t="s">
        <v>121</v>
      </c>
      <c r="C68" s="30">
        <v>42263</v>
      </c>
      <c r="D68" s="30">
        <v>42736</v>
      </c>
      <c r="E68" s="30">
        <v>43100</v>
      </c>
      <c r="F68" s="29">
        <v>364</v>
      </c>
      <c r="G68" s="29">
        <v>365</v>
      </c>
      <c r="H68" s="29"/>
      <c r="I68" s="31">
        <v>126.53815789399999</v>
      </c>
      <c r="J68" s="32">
        <v>10</v>
      </c>
      <c r="K68" s="31">
        <v>1265.3815789400001</v>
      </c>
      <c r="L68" s="31">
        <v>316.35000000000002</v>
      </c>
      <c r="M68" s="31">
        <v>0</v>
      </c>
      <c r="N68" s="31">
        <v>316.35000000000002</v>
      </c>
      <c r="O68" s="31">
        <v>5061.5263157600002</v>
      </c>
      <c r="P68" s="31">
        <v>2796.8263157600004</v>
      </c>
      <c r="Q68" s="31">
        <v>2264.6999999999998</v>
      </c>
      <c r="R68" s="31">
        <v>6643.2578947000002</v>
      </c>
      <c r="S68" s="31">
        <v>237.75218526080005</v>
      </c>
      <c r="T68" s="33">
        <v>6405.5057094392005</v>
      </c>
      <c r="U68" s="34">
        <f t="shared" si="0"/>
        <v>3202.7528547196002</v>
      </c>
    </row>
    <row r="69" spans="1:21" x14ac:dyDescent="0.2">
      <c r="A69" s="28" t="s">
        <v>125</v>
      </c>
      <c r="B69" s="29" t="s">
        <v>121</v>
      </c>
      <c r="C69" s="30">
        <v>42263</v>
      </c>
      <c r="D69" s="30">
        <v>42736</v>
      </c>
      <c r="E69" s="30">
        <v>43100</v>
      </c>
      <c r="F69" s="29">
        <v>364</v>
      </c>
      <c r="G69" s="29">
        <v>365</v>
      </c>
      <c r="H69" s="29"/>
      <c r="I69" s="31">
        <v>126.53815789399999</v>
      </c>
      <c r="J69" s="32">
        <v>10</v>
      </c>
      <c r="K69" s="31">
        <v>1265.3815789400001</v>
      </c>
      <c r="L69" s="31">
        <v>316.35000000000002</v>
      </c>
      <c r="M69" s="31">
        <v>0</v>
      </c>
      <c r="N69" s="31">
        <v>316.35000000000002</v>
      </c>
      <c r="O69" s="31">
        <v>5061.5263157600002</v>
      </c>
      <c r="P69" s="31">
        <v>2796.8263157600004</v>
      </c>
      <c r="Q69" s="31">
        <v>2264.6999999999998</v>
      </c>
      <c r="R69" s="31">
        <v>6643.2578947000002</v>
      </c>
      <c r="S69" s="31">
        <v>237.75218526080005</v>
      </c>
      <c r="T69" s="33">
        <v>6405.5057094392005</v>
      </c>
      <c r="U69" s="34">
        <f t="shared" ref="U69:U132" si="1">T69/2</f>
        <v>3202.7528547196002</v>
      </c>
    </row>
    <row r="70" spans="1:21" x14ac:dyDescent="0.2">
      <c r="A70" s="28" t="s">
        <v>126</v>
      </c>
      <c r="B70" s="29" t="s">
        <v>121</v>
      </c>
      <c r="C70" s="30">
        <v>42491</v>
      </c>
      <c r="D70" s="30">
        <v>42736</v>
      </c>
      <c r="E70" s="30">
        <v>43100</v>
      </c>
      <c r="F70" s="29">
        <v>364</v>
      </c>
      <c r="G70" s="29">
        <v>365</v>
      </c>
      <c r="H70" s="29"/>
      <c r="I70" s="31">
        <v>126.53815789399999</v>
      </c>
      <c r="J70" s="32">
        <v>10</v>
      </c>
      <c r="K70" s="31">
        <v>1265.3815789400001</v>
      </c>
      <c r="L70" s="31">
        <v>316.35000000000002</v>
      </c>
      <c r="M70" s="31">
        <v>0</v>
      </c>
      <c r="N70" s="31">
        <v>316.35000000000002</v>
      </c>
      <c r="O70" s="31">
        <v>5061.5263157600002</v>
      </c>
      <c r="P70" s="31">
        <v>2796.8263157600004</v>
      </c>
      <c r="Q70" s="31">
        <v>2264.6999999999998</v>
      </c>
      <c r="R70" s="31">
        <v>6643.2578947000002</v>
      </c>
      <c r="S70" s="31">
        <v>237.75218526080005</v>
      </c>
      <c r="T70" s="33">
        <v>6405.5057094392005</v>
      </c>
      <c r="U70" s="34">
        <f t="shared" si="1"/>
        <v>3202.7528547196002</v>
      </c>
    </row>
    <row r="71" spans="1:21" x14ac:dyDescent="0.2">
      <c r="A71" s="28" t="s">
        <v>127</v>
      </c>
      <c r="B71" s="29" t="s">
        <v>121</v>
      </c>
      <c r="C71" s="30">
        <v>42263</v>
      </c>
      <c r="D71" s="30">
        <v>42736</v>
      </c>
      <c r="E71" s="30">
        <v>43100</v>
      </c>
      <c r="F71" s="29">
        <v>364</v>
      </c>
      <c r="G71" s="29">
        <v>365</v>
      </c>
      <c r="H71" s="29"/>
      <c r="I71" s="31">
        <v>126.53815789399999</v>
      </c>
      <c r="J71" s="32">
        <v>10</v>
      </c>
      <c r="K71" s="31">
        <v>1265.3815789400001</v>
      </c>
      <c r="L71" s="31">
        <v>316.35000000000002</v>
      </c>
      <c r="M71" s="31">
        <v>0</v>
      </c>
      <c r="N71" s="31">
        <v>316.35000000000002</v>
      </c>
      <c r="O71" s="31">
        <v>5061.5263157600002</v>
      </c>
      <c r="P71" s="31">
        <v>2796.8263157600004</v>
      </c>
      <c r="Q71" s="31">
        <v>2264.6999999999998</v>
      </c>
      <c r="R71" s="31">
        <v>6643.2578947000002</v>
      </c>
      <c r="S71" s="31">
        <v>237.75218526080005</v>
      </c>
      <c r="T71" s="33">
        <v>6405.5057094392005</v>
      </c>
      <c r="U71" s="34">
        <f t="shared" si="1"/>
        <v>3202.7528547196002</v>
      </c>
    </row>
    <row r="72" spans="1:21" x14ac:dyDescent="0.2">
      <c r="A72" s="28" t="s">
        <v>128</v>
      </c>
      <c r="B72" s="29" t="s">
        <v>129</v>
      </c>
      <c r="C72" s="30">
        <v>42251</v>
      </c>
      <c r="D72" s="30">
        <v>42736</v>
      </c>
      <c r="E72" s="30">
        <v>43100</v>
      </c>
      <c r="F72" s="29">
        <v>364</v>
      </c>
      <c r="G72" s="29">
        <v>365</v>
      </c>
      <c r="H72" s="29"/>
      <c r="I72" s="31">
        <v>126.53815789399999</v>
      </c>
      <c r="J72" s="32">
        <v>10</v>
      </c>
      <c r="K72" s="31">
        <v>1265.3815789400001</v>
      </c>
      <c r="L72" s="31">
        <v>316.35000000000002</v>
      </c>
      <c r="M72" s="31">
        <v>0</v>
      </c>
      <c r="N72" s="31">
        <v>316.35000000000002</v>
      </c>
      <c r="O72" s="31">
        <v>5061.5263157600002</v>
      </c>
      <c r="P72" s="31">
        <v>2796.8263157600004</v>
      </c>
      <c r="Q72" s="31">
        <v>2264.6999999999998</v>
      </c>
      <c r="R72" s="31">
        <v>6643.2578947000002</v>
      </c>
      <c r="S72" s="31">
        <v>237.75218526080005</v>
      </c>
      <c r="T72" s="33">
        <v>6405.5057094392005</v>
      </c>
      <c r="U72" s="34">
        <f t="shared" si="1"/>
        <v>3202.7528547196002</v>
      </c>
    </row>
    <row r="73" spans="1:21" x14ac:dyDescent="0.2">
      <c r="A73" s="28" t="s">
        <v>130</v>
      </c>
      <c r="B73" s="29" t="s">
        <v>129</v>
      </c>
      <c r="C73" s="30">
        <v>42278</v>
      </c>
      <c r="D73" s="30">
        <v>42736</v>
      </c>
      <c r="E73" s="30">
        <v>43100</v>
      </c>
      <c r="F73" s="29">
        <v>364</v>
      </c>
      <c r="G73" s="29">
        <v>365</v>
      </c>
      <c r="H73" s="29"/>
      <c r="I73" s="31">
        <v>126.54</v>
      </c>
      <c r="J73" s="32">
        <v>10</v>
      </c>
      <c r="K73" s="31">
        <v>1265.4000000000001</v>
      </c>
      <c r="L73" s="31">
        <v>316.35000000000002</v>
      </c>
      <c r="M73" s="31">
        <v>0</v>
      </c>
      <c r="N73" s="31">
        <v>316.35000000000002</v>
      </c>
      <c r="O73" s="31">
        <v>5061.6000000000004</v>
      </c>
      <c r="P73" s="31">
        <v>2796.9000000000005</v>
      </c>
      <c r="Q73" s="31">
        <v>2264.6999999999998</v>
      </c>
      <c r="R73" s="31">
        <v>6643.35</v>
      </c>
      <c r="S73" s="31">
        <v>237.75808000000006</v>
      </c>
      <c r="T73" s="33">
        <v>6405.5919200000008</v>
      </c>
      <c r="U73" s="34">
        <f t="shared" si="1"/>
        <v>3202.7959600000004</v>
      </c>
    </row>
    <row r="74" spans="1:21" x14ac:dyDescent="0.2">
      <c r="A74" s="28" t="s">
        <v>131</v>
      </c>
      <c r="B74" s="29" t="s">
        <v>132</v>
      </c>
      <c r="C74" s="30">
        <v>42248</v>
      </c>
      <c r="D74" s="30">
        <v>42736</v>
      </c>
      <c r="E74" s="30">
        <v>43100</v>
      </c>
      <c r="F74" s="29">
        <v>364</v>
      </c>
      <c r="G74" s="29">
        <v>365</v>
      </c>
      <c r="H74" s="29"/>
      <c r="I74" s="31">
        <v>126.53815789399999</v>
      </c>
      <c r="J74" s="32">
        <v>10</v>
      </c>
      <c r="K74" s="31">
        <v>1265.3815789400001</v>
      </c>
      <c r="L74" s="31">
        <v>316.35000000000002</v>
      </c>
      <c r="M74" s="31">
        <v>0</v>
      </c>
      <c r="N74" s="31">
        <v>316.35000000000002</v>
      </c>
      <c r="O74" s="31">
        <v>5061.5263157600002</v>
      </c>
      <c r="P74" s="31">
        <v>2796.8263157600004</v>
      </c>
      <c r="Q74" s="31">
        <v>2264.6999999999998</v>
      </c>
      <c r="R74" s="31">
        <v>6643.2578947000002</v>
      </c>
      <c r="S74" s="31">
        <v>237.75218526080005</v>
      </c>
      <c r="T74" s="33">
        <v>6405.5057094392005</v>
      </c>
      <c r="U74" s="34">
        <f t="shared" si="1"/>
        <v>3202.7528547196002</v>
      </c>
    </row>
    <row r="75" spans="1:21" x14ac:dyDescent="0.2">
      <c r="A75" s="28" t="s">
        <v>133</v>
      </c>
      <c r="B75" s="29" t="s">
        <v>134</v>
      </c>
      <c r="C75" s="30">
        <v>42248</v>
      </c>
      <c r="D75" s="30">
        <v>42736</v>
      </c>
      <c r="E75" s="30">
        <v>43100</v>
      </c>
      <c r="F75" s="29">
        <v>364</v>
      </c>
      <c r="G75" s="29">
        <v>365</v>
      </c>
      <c r="H75" s="29"/>
      <c r="I75" s="31">
        <v>310.79304562999999</v>
      </c>
      <c r="J75" s="32">
        <v>10</v>
      </c>
      <c r="K75" s="31">
        <v>3107.9304563000001</v>
      </c>
      <c r="L75" s="31">
        <v>776.98</v>
      </c>
      <c r="M75" s="31">
        <v>0</v>
      </c>
      <c r="N75" s="31">
        <v>776.98</v>
      </c>
      <c r="O75" s="31">
        <v>12431.7218252</v>
      </c>
      <c r="P75" s="31">
        <v>10167.021825200001</v>
      </c>
      <c r="Q75" s="31">
        <v>2264.6999999999998</v>
      </c>
      <c r="R75" s="31">
        <v>16316.6322815</v>
      </c>
      <c r="S75" s="31">
        <v>1726.4101113284003</v>
      </c>
      <c r="T75" s="33">
        <v>14590.222170171601</v>
      </c>
      <c r="U75" s="34">
        <f t="shared" si="1"/>
        <v>7295.1110850858004</v>
      </c>
    </row>
    <row r="76" spans="1:21" x14ac:dyDescent="0.2">
      <c r="A76" s="28" t="s">
        <v>135</v>
      </c>
      <c r="B76" s="29" t="s">
        <v>134</v>
      </c>
      <c r="C76" s="30">
        <v>42408</v>
      </c>
      <c r="D76" s="30">
        <v>42736</v>
      </c>
      <c r="E76" s="30">
        <v>43100</v>
      </c>
      <c r="F76" s="29">
        <v>364</v>
      </c>
      <c r="G76" s="29">
        <v>365</v>
      </c>
      <c r="H76" s="29"/>
      <c r="I76" s="31">
        <v>251.33815789400001</v>
      </c>
      <c r="J76" s="32">
        <v>10</v>
      </c>
      <c r="K76" s="31">
        <v>2513.3815789400001</v>
      </c>
      <c r="L76" s="31">
        <v>628.35</v>
      </c>
      <c r="M76" s="31">
        <v>0</v>
      </c>
      <c r="N76" s="31">
        <v>628.35</v>
      </c>
      <c r="O76" s="31">
        <v>10053.52631576</v>
      </c>
      <c r="P76" s="31">
        <v>7788.8263157600004</v>
      </c>
      <c r="Q76" s="31">
        <v>2264.6999999999998</v>
      </c>
      <c r="R76" s="31">
        <v>13195.2578947</v>
      </c>
      <c r="S76" s="31">
        <v>1091.4319103079199</v>
      </c>
      <c r="T76" s="33">
        <v>12103.82598439208</v>
      </c>
      <c r="U76" s="34">
        <f t="shared" si="1"/>
        <v>6051.9129921960402</v>
      </c>
    </row>
    <row r="77" spans="1:21" x14ac:dyDescent="0.2">
      <c r="A77" s="28" t="s">
        <v>136</v>
      </c>
      <c r="B77" s="29" t="s">
        <v>134</v>
      </c>
      <c r="C77" s="30">
        <v>42466</v>
      </c>
      <c r="D77" s="30">
        <v>42736</v>
      </c>
      <c r="E77" s="30">
        <v>43100</v>
      </c>
      <c r="F77" s="29">
        <v>364</v>
      </c>
      <c r="G77" s="29">
        <v>365</v>
      </c>
      <c r="H77" s="29"/>
      <c r="I77" s="31">
        <v>204.54473684199999</v>
      </c>
      <c r="J77" s="32">
        <v>10</v>
      </c>
      <c r="K77" s="31">
        <v>2045.44736842</v>
      </c>
      <c r="L77" s="31">
        <v>511.36</v>
      </c>
      <c r="M77" s="31">
        <v>0</v>
      </c>
      <c r="N77" s="31">
        <v>511.36</v>
      </c>
      <c r="O77" s="31">
        <v>8181.7894736799999</v>
      </c>
      <c r="P77" s="31">
        <v>5917.0894736800001</v>
      </c>
      <c r="Q77" s="31">
        <v>2264.6999999999998</v>
      </c>
      <c r="R77" s="31">
        <v>10738.5968421</v>
      </c>
      <c r="S77" s="31">
        <v>684.30709473600007</v>
      </c>
      <c r="T77" s="33">
        <v>10054.289747364001</v>
      </c>
      <c r="U77" s="34">
        <f t="shared" si="1"/>
        <v>5027.1448736820003</v>
      </c>
    </row>
    <row r="78" spans="1:21" x14ac:dyDescent="0.2">
      <c r="A78" s="28" t="s">
        <v>137</v>
      </c>
      <c r="B78" s="29" t="s">
        <v>138</v>
      </c>
      <c r="C78" s="30">
        <v>42248</v>
      </c>
      <c r="D78" s="30">
        <v>42736</v>
      </c>
      <c r="E78" s="30">
        <v>43100</v>
      </c>
      <c r="F78" s="29">
        <v>364</v>
      </c>
      <c r="G78" s="29">
        <v>365</v>
      </c>
      <c r="H78" s="29"/>
      <c r="I78" s="31">
        <v>393.43301354260001</v>
      </c>
      <c r="J78" s="32">
        <v>10</v>
      </c>
      <c r="K78" s="31">
        <v>3934.3301354260002</v>
      </c>
      <c r="L78" s="31">
        <v>983.58</v>
      </c>
      <c r="M78" s="31">
        <v>0</v>
      </c>
      <c r="N78" s="31">
        <v>983.58</v>
      </c>
      <c r="O78" s="31">
        <v>15737.320541704001</v>
      </c>
      <c r="P78" s="31">
        <v>13472.620541704</v>
      </c>
      <c r="Q78" s="31">
        <v>2264.6999999999998</v>
      </c>
      <c r="R78" s="31">
        <v>20655.230677129999</v>
      </c>
      <c r="S78" s="31">
        <v>2609.004968634968</v>
      </c>
      <c r="T78" s="33">
        <v>18046.225708495032</v>
      </c>
      <c r="U78" s="34">
        <f t="shared" si="1"/>
        <v>9023.1128542475162</v>
      </c>
    </row>
    <row r="79" spans="1:21" x14ac:dyDescent="0.2">
      <c r="A79" s="28" t="s">
        <v>139</v>
      </c>
      <c r="B79" s="29" t="s">
        <v>138</v>
      </c>
      <c r="C79" s="30">
        <v>42856</v>
      </c>
      <c r="D79" s="30">
        <v>42736</v>
      </c>
      <c r="E79" s="30">
        <v>43100</v>
      </c>
      <c r="F79" s="29">
        <v>364</v>
      </c>
      <c r="G79" s="29">
        <v>365</v>
      </c>
      <c r="H79" s="29"/>
      <c r="I79" s="31">
        <v>290.755263157</v>
      </c>
      <c r="J79" s="32">
        <v>10</v>
      </c>
      <c r="K79" s="31">
        <v>2907.5526315699999</v>
      </c>
      <c r="L79" s="31">
        <v>726.89</v>
      </c>
      <c r="M79" s="31">
        <v>0</v>
      </c>
      <c r="N79" s="31">
        <v>726.89</v>
      </c>
      <c r="O79" s="31">
        <v>11630.21052628</v>
      </c>
      <c r="P79" s="31">
        <v>9365.5105262799989</v>
      </c>
      <c r="Q79" s="31">
        <v>2264.6999999999998</v>
      </c>
      <c r="R79" s="31">
        <v>15264.65315785</v>
      </c>
      <c r="S79" s="31">
        <v>1512.4065945167597</v>
      </c>
      <c r="T79" s="33">
        <v>13752.246563333239</v>
      </c>
      <c r="U79" s="34">
        <f t="shared" si="1"/>
        <v>6876.1232816666197</v>
      </c>
    </row>
    <row r="80" spans="1:21" x14ac:dyDescent="0.2">
      <c r="A80" s="28" t="s">
        <v>140</v>
      </c>
      <c r="B80" s="29" t="s">
        <v>141</v>
      </c>
      <c r="C80" s="43" t="s">
        <v>142</v>
      </c>
      <c r="D80" s="30">
        <v>42736</v>
      </c>
      <c r="E80" s="30">
        <v>43100</v>
      </c>
      <c r="F80" s="29">
        <v>364</v>
      </c>
      <c r="G80" s="29">
        <v>365</v>
      </c>
      <c r="H80" s="29"/>
      <c r="I80" s="31">
        <v>382.702</v>
      </c>
      <c r="J80" s="32">
        <v>10</v>
      </c>
      <c r="K80" s="31">
        <v>3827.02</v>
      </c>
      <c r="L80" s="31">
        <v>956.76</v>
      </c>
      <c r="M80" s="31">
        <v>0</v>
      </c>
      <c r="N80" s="31">
        <v>956.76</v>
      </c>
      <c r="O80" s="31">
        <v>15308.08</v>
      </c>
      <c r="P80" s="31">
        <v>13043.380000000001</v>
      </c>
      <c r="Q80" s="31">
        <v>2264.6999999999998</v>
      </c>
      <c r="R80" s="31">
        <v>20091.86</v>
      </c>
      <c r="S80" s="31">
        <v>2494.3977439999999</v>
      </c>
      <c r="T80" s="33">
        <v>17597.462255999999</v>
      </c>
      <c r="U80" s="34">
        <f t="shared" si="1"/>
        <v>8798.7311279999994</v>
      </c>
    </row>
    <row r="81" spans="1:21" x14ac:dyDescent="0.2">
      <c r="A81" s="28" t="s">
        <v>143</v>
      </c>
      <c r="B81" s="29" t="s">
        <v>144</v>
      </c>
      <c r="C81" s="30">
        <v>42464</v>
      </c>
      <c r="D81" s="30">
        <v>42736</v>
      </c>
      <c r="E81" s="30">
        <v>43100</v>
      </c>
      <c r="F81" s="29">
        <v>364</v>
      </c>
      <c r="G81" s="29">
        <v>365</v>
      </c>
      <c r="H81" s="29"/>
      <c r="I81" s="31">
        <v>290.755263157</v>
      </c>
      <c r="J81" s="32">
        <v>10</v>
      </c>
      <c r="K81" s="31">
        <v>2907.5526315699999</v>
      </c>
      <c r="L81" s="31">
        <v>726.89</v>
      </c>
      <c r="M81" s="31">
        <v>0</v>
      </c>
      <c r="N81" s="31">
        <v>726.89</v>
      </c>
      <c r="O81" s="31">
        <v>11630.21052628</v>
      </c>
      <c r="P81" s="31">
        <v>9365.5105262799989</v>
      </c>
      <c r="Q81" s="31">
        <v>2264.6999999999998</v>
      </c>
      <c r="R81" s="31">
        <v>15264.65315785</v>
      </c>
      <c r="S81" s="31">
        <v>1512.4065945167597</v>
      </c>
      <c r="T81" s="33">
        <v>13752.246563333239</v>
      </c>
      <c r="U81" s="34">
        <f t="shared" si="1"/>
        <v>6876.1232816666197</v>
      </c>
    </row>
    <row r="82" spans="1:21" x14ac:dyDescent="0.2">
      <c r="A82" s="28" t="s">
        <v>145</v>
      </c>
      <c r="B82" s="29" t="s">
        <v>146</v>
      </c>
      <c r="C82" s="30">
        <v>42932</v>
      </c>
      <c r="D82" s="30">
        <v>42932</v>
      </c>
      <c r="E82" s="30">
        <v>43100</v>
      </c>
      <c r="F82" s="29">
        <v>168</v>
      </c>
      <c r="G82" s="29">
        <v>168</v>
      </c>
      <c r="H82" s="29"/>
      <c r="I82" s="31">
        <v>290.755263157</v>
      </c>
      <c r="J82" s="32">
        <v>4.602739726027397</v>
      </c>
      <c r="K82" s="31">
        <v>1338.2708002842739</v>
      </c>
      <c r="L82" s="31">
        <v>334.57</v>
      </c>
      <c r="M82" s="31">
        <v>0</v>
      </c>
      <c r="N82" s="31">
        <v>334.57</v>
      </c>
      <c r="O82" s="31">
        <v>5353.0832011370958</v>
      </c>
      <c r="P82" s="31">
        <v>3088.383201137096</v>
      </c>
      <c r="Q82" s="31">
        <v>2264.6999999999998</v>
      </c>
      <c r="R82" s="31">
        <v>7025.9240014213701</v>
      </c>
      <c r="S82" s="31">
        <v>270.766259354645</v>
      </c>
      <c r="T82" s="33">
        <v>6755.1577420667254</v>
      </c>
      <c r="U82" s="34">
        <f t="shared" si="1"/>
        <v>3377.5788710333627</v>
      </c>
    </row>
    <row r="83" spans="1:21" x14ac:dyDescent="0.2">
      <c r="A83" s="28" t="s">
        <v>147</v>
      </c>
      <c r="B83" s="29" t="s">
        <v>148</v>
      </c>
      <c r="C83" s="30">
        <v>42979</v>
      </c>
      <c r="D83" s="30">
        <v>42979</v>
      </c>
      <c r="E83" s="30">
        <v>43100</v>
      </c>
      <c r="F83" s="29">
        <v>121</v>
      </c>
      <c r="G83" s="29">
        <v>121</v>
      </c>
      <c r="H83" s="29"/>
      <c r="I83" s="31">
        <v>165.032236842</v>
      </c>
      <c r="J83" s="32">
        <v>3.3150684931506853</v>
      </c>
      <c r="K83" s="31">
        <v>547.09316870909595</v>
      </c>
      <c r="L83" s="31">
        <v>136.77000000000001</v>
      </c>
      <c r="M83" s="31">
        <v>0</v>
      </c>
      <c r="N83" s="31">
        <v>136.77000000000001</v>
      </c>
      <c r="O83" s="31">
        <v>2188.3726748363838</v>
      </c>
      <c r="P83" s="31">
        <v>0</v>
      </c>
      <c r="Q83" s="31">
        <v>2188.37</v>
      </c>
      <c r="R83" s="31">
        <v>2872.2358435454798</v>
      </c>
      <c r="S83" s="31">
        <v>12.784842797382142</v>
      </c>
      <c r="T83" s="33">
        <v>2859.4510007480976</v>
      </c>
      <c r="U83" s="34">
        <f t="shared" si="1"/>
        <v>1429.7255003740488</v>
      </c>
    </row>
    <row r="84" spans="1:21" x14ac:dyDescent="0.2">
      <c r="A84" s="28" t="s">
        <v>149</v>
      </c>
      <c r="B84" s="29" t="s">
        <v>150</v>
      </c>
      <c r="C84" s="30">
        <v>42293</v>
      </c>
      <c r="D84" s="30">
        <v>42736</v>
      </c>
      <c r="E84" s="30">
        <v>43100</v>
      </c>
      <c r="F84" s="29">
        <v>364</v>
      </c>
      <c r="G84" s="29">
        <v>365</v>
      </c>
      <c r="H84" s="29"/>
      <c r="I84" s="31">
        <v>290.755263157</v>
      </c>
      <c r="J84" s="32">
        <v>10</v>
      </c>
      <c r="K84" s="31">
        <v>2907.5526315699999</v>
      </c>
      <c r="L84" s="31">
        <v>726.89</v>
      </c>
      <c r="M84" s="31">
        <v>0</v>
      </c>
      <c r="N84" s="31">
        <v>726.89</v>
      </c>
      <c r="O84" s="31">
        <v>11630.21052628</v>
      </c>
      <c r="P84" s="31">
        <v>9365.5105262799989</v>
      </c>
      <c r="Q84" s="31">
        <v>2264.6999999999998</v>
      </c>
      <c r="R84" s="31">
        <v>15264.65315785</v>
      </c>
      <c r="S84" s="31">
        <v>1512.4065945167597</v>
      </c>
      <c r="T84" s="33">
        <v>13752.246563333239</v>
      </c>
      <c r="U84" s="34">
        <f t="shared" si="1"/>
        <v>6876.1232816666197</v>
      </c>
    </row>
    <row r="85" spans="1:21" x14ac:dyDescent="0.2">
      <c r="A85" s="28" t="s">
        <v>151</v>
      </c>
      <c r="B85" s="29" t="s">
        <v>152</v>
      </c>
      <c r="C85" s="30">
        <v>42309</v>
      </c>
      <c r="D85" s="30">
        <v>42736</v>
      </c>
      <c r="E85" s="30">
        <v>43100</v>
      </c>
      <c r="F85" s="29">
        <v>364</v>
      </c>
      <c r="G85" s="29">
        <v>365</v>
      </c>
      <c r="H85" s="29"/>
      <c r="I85" s="31">
        <v>90.550657894699995</v>
      </c>
      <c r="J85" s="32">
        <v>10</v>
      </c>
      <c r="K85" s="31">
        <v>905.50657894699998</v>
      </c>
      <c r="L85" s="31">
        <v>226.38</v>
      </c>
      <c r="M85" s="31">
        <v>0</v>
      </c>
      <c r="N85" s="31">
        <v>226.38</v>
      </c>
      <c r="O85" s="31">
        <v>3622.0263157879999</v>
      </c>
      <c r="P85" s="31">
        <v>1357.3263157880001</v>
      </c>
      <c r="Q85" s="31">
        <v>2264.6999999999998</v>
      </c>
      <c r="R85" s="31">
        <v>4753.912894735</v>
      </c>
      <c r="S85" s="31">
        <v>122.59218526304001</v>
      </c>
      <c r="T85" s="33">
        <v>4631.3207094719601</v>
      </c>
      <c r="U85" s="34">
        <f t="shared" si="1"/>
        <v>2315.66035473598</v>
      </c>
    </row>
    <row r="86" spans="1:21" x14ac:dyDescent="0.2">
      <c r="A86" s="28" t="s">
        <v>153</v>
      </c>
      <c r="B86" s="29" t="s">
        <v>154</v>
      </c>
      <c r="C86" s="30">
        <v>42309</v>
      </c>
      <c r="D86" s="30">
        <v>42736</v>
      </c>
      <c r="E86" s="30">
        <v>43100</v>
      </c>
      <c r="F86" s="29">
        <v>364</v>
      </c>
      <c r="G86" s="29">
        <v>365</v>
      </c>
      <c r="H86" s="29"/>
      <c r="I86" s="31">
        <v>157.65</v>
      </c>
      <c r="J86" s="32">
        <v>10</v>
      </c>
      <c r="K86" s="31">
        <v>1576.5</v>
      </c>
      <c r="L86" s="31">
        <v>394.13</v>
      </c>
      <c r="M86" s="31">
        <v>0</v>
      </c>
      <c r="N86" s="31">
        <v>394.13</v>
      </c>
      <c r="O86" s="31">
        <v>6306</v>
      </c>
      <c r="P86" s="31">
        <v>4041.3</v>
      </c>
      <c r="Q86" s="31">
        <v>2264.6999999999998</v>
      </c>
      <c r="R86" s="31">
        <v>8276.630000000001</v>
      </c>
      <c r="S86" s="31">
        <v>400.36294399999997</v>
      </c>
      <c r="T86" s="33">
        <v>7876.2670560000006</v>
      </c>
      <c r="U86" s="34">
        <f t="shared" si="1"/>
        <v>3938.1335280000003</v>
      </c>
    </row>
    <row r="87" spans="1:21" x14ac:dyDescent="0.2">
      <c r="A87" s="28" t="s">
        <v>155</v>
      </c>
      <c r="B87" s="29" t="s">
        <v>156</v>
      </c>
      <c r="C87" s="30">
        <v>42248</v>
      </c>
      <c r="D87" s="30">
        <v>42736</v>
      </c>
      <c r="E87" s="30">
        <v>43100</v>
      </c>
      <c r="F87" s="29">
        <v>364</v>
      </c>
      <c r="G87" s="29">
        <v>365</v>
      </c>
      <c r="H87" s="29"/>
      <c r="I87" s="31">
        <v>126.53815789399999</v>
      </c>
      <c r="J87" s="32">
        <v>10</v>
      </c>
      <c r="K87" s="31">
        <v>1265.3815789400001</v>
      </c>
      <c r="L87" s="31">
        <v>316.35000000000002</v>
      </c>
      <c r="M87" s="31">
        <v>0</v>
      </c>
      <c r="N87" s="31">
        <v>316.35000000000002</v>
      </c>
      <c r="O87" s="31">
        <v>5061.5263157600002</v>
      </c>
      <c r="P87" s="31">
        <v>2796.8263157600004</v>
      </c>
      <c r="Q87" s="31">
        <v>2264.6999999999998</v>
      </c>
      <c r="R87" s="31">
        <v>6643.2578947000002</v>
      </c>
      <c r="S87" s="31">
        <v>237.75218526080005</v>
      </c>
      <c r="T87" s="33">
        <v>6405.5057094392005</v>
      </c>
      <c r="U87" s="34">
        <f t="shared" si="1"/>
        <v>3202.7528547196002</v>
      </c>
    </row>
    <row r="88" spans="1:21" x14ac:dyDescent="0.2">
      <c r="A88" s="28" t="s">
        <v>157</v>
      </c>
      <c r="B88" s="29" t="s">
        <v>156</v>
      </c>
      <c r="C88" s="30">
        <v>42309</v>
      </c>
      <c r="D88" s="30">
        <v>42736</v>
      </c>
      <c r="E88" s="30">
        <v>43100</v>
      </c>
      <c r="F88" s="29">
        <v>364</v>
      </c>
      <c r="G88" s="29">
        <v>365</v>
      </c>
      <c r="H88" s="29"/>
      <c r="I88" s="31">
        <v>126.53815789399999</v>
      </c>
      <c r="J88" s="32">
        <v>10</v>
      </c>
      <c r="K88" s="31">
        <v>1265.3815789400001</v>
      </c>
      <c r="L88" s="31">
        <v>316.35000000000002</v>
      </c>
      <c r="M88" s="31">
        <v>0</v>
      </c>
      <c r="N88" s="31">
        <v>316.35000000000002</v>
      </c>
      <c r="O88" s="31">
        <v>5061.5263157600002</v>
      </c>
      <c r="P88" s="31">
        <v>2796.8263157600004</v>
      </c>
      <c r="Q88" s="31">
        <v>2264.6999999999998</v>
      </c>
      <c r="R88" s="31">
        <v>6643.2578947000002</v>
      </c>
      <c r="S88" s="31">
        <v>237.75218526080005</v>
      </c>
      <c r="T88" s="33">
        <v>6405.5057094392005</v>
      </c>
      <c r="U88" s="34">
        <f t="shared" si="1"/>
        <v>3202.7528547196002</v>
      </c>
    </row>
    <row r="89" spans="1:21" x14ac:dyDescent="0.2">
      <c r="A89" s="28" t="s">
        <v>158</v>
      </c>
      <c r="B89" s="29" t="s">
        <v>156</v>
      </c>
      <c r="C89" s="30">
        <v>42614</v>
      </c>
      <c r="D89" s="30">
        <v>42736</v>
      </c>
      <c r="E89" s="30">
        <v>43100</v>
      </c>
      <c r="F89" s="29">
        <v>364</v>
      </c>
      <c r="G89" s="29">
        <v>365</v>
      </c>
      <c r="H89" s="29"/>
      <c r="I89" s="31">
        <v>126.53815789399999</v>
      </c>
      <c r="J89" s="32">
        <v>10</v>
      </c>
      <c r="K89" s="31">
        <v>1265.3815789400001</v>
      </c>
      <c r="L89" s="31">
        <v>316.35000000000002</v>
      </c>
      <c r="M89" s="31">
        <v>0</v>
      </c>
      <c r="N89" s="31">
        <v>316.35000000000002</v>
      </c>
      <c r="O89" s="31">
        <v>5061.5263157600002</v>
      </c>
      <c r="P89" s="31">
        <v>2796.8263157600004</v>
      </c>
      <c r="Q89" s="31">
        <v>2264.6999999999998</v>
      </c>
      <c r="R89" s="31">
        <v>6643.2578947000002</v>
      </c>
      <c r="S89" s="31">
        <v>237.75218526080005</v>
      </c>
      <c r="T89" s="33">
        <v>6405.5057094392005</v>
      </c>
      <c r="U89" s="34">
        <f t="shared" si="1"/>
        <v>3202.7528547196002</v>
      </c>
    </row>
    <row r="90" spans="1:21" x14ac:dyDescent="0.2">
      <c r="A90" s="28" t="s">
        <v>159</v>
      </c>
      <c r="B90" s="29" t="s">
        <v>156</v>
      </c>
      <c r="C90" s="30">
        <v>42324</v>
      </c>
      <c r="D90" s="30">
        <v>42736</v>
      </c>
      <c r="E90" s="30">
        <v>43100</v>
      </c>
      <c r="F90" s="29">
        <v>364</v>
      </c>
      <c r="G90" s="29">
        <v>365</v>
      </c>
      <c r="H90" s="29"/>
      <c r="I90" s="31">
        <v>126.53815789399999</v>
      </c>
      <c r="J90" s="32">
        <v>10</v>
      </c>
      <c r="K90" s="31">
        <v>1265.3815789400001</v>
      </c>
      <c r="L90" s="31">
        <v>316.35000000000002</v>
      </c>
      <c r="M90" s="31">
        <v>0</v>
      </c>
      <c r="N90" s="31">
        <v>316.35000000000002</v>
      </c>
      <c r="O90" s="31">
        <v>5061.5263157600002</v>
      </c>
      <c r="P90" s="31">
        <v>2796.8263157600004</v>
      </c>
      <c r="Q90" s="31">
        <v>2264.6999999999998</v>
      </c>
      <c r="R90" s="31">
        <v>6643.2578947000002</v>
      </c>
      <c r="S90" s="31">
        <v>237.75218526080005</v>
      </c>
      <c r="T90" s="33">
        <v>6405.5057094392005</v>
      </c>
      <c r="U90" s="34">
        <f t="shared" si="1"/>
        <v>3202.7528547196002</v>
      </c>
    </row>
    <row r="91" spans="1:21" x14ac:dyDescent="0.2">
      <c r="A91" s="28" t="s">
        <v>160</v>
      </c>
      <c r="B91" s="29" t="s">
        <v>161</v>
      </c>
      <c r="C91" s="30">
        <v>42248</v>
      </c>
      <c r="D91" s="30">
        <v>42736</v>
      </c>
      <c r="E91" s="30">
        <v>43100</v>
      </c>
      <c r="F91" s="29">
        <v>364</v>
      </c>
      <c r="G91" s="29">
        <v>365</v>
      </c>
      <c r="H91" s="29"/>
      <c r="I91" s="31">
        <v>90.550657894699995</v>
      </c>
      <c r="J91" s="32">
        <v>10</v>
      </c>
      <c r="K91" s="31">
        <v>905.50657894699998</v>
      </c>
      <c r="L91" s="31">
        <v>226.38</v>
      </c>
      <c r="M91" s="31">
        <v>0</v>
      </c>
      <c r="N91" s="31">
        <v>226.38</v>
      </c>
      <c r="O91" s="31">
        <v>3622.0263157879999</v>
      </c>
      <c r="P91" s="31">
        <v>1357.3263157880001</v>
      </c>
      <c r="Q91" s="31">
        <v>2264.6999999999998</v>
      </c>
      <c r="R91" s="31">
        <v>4753.912894735</v>
      </c>
      <c r="S91" s="31">
        <v>122.59218526304001</v>
      </c>
      <c r="T91" s="33">
        <v>4631.3207094719601</v>
      </c>
      <c r="U91" s="34">
        <f t="shared" si="1"/>
        <v>2315.66035473598</v>
      </c>
    </row>
    <row r="92" spans="1:21" x14ac:dyDescent="0.2">
      <c r="A92" s="28" t="s">
        <v>162</v>
      </c>
      <c r="B92" s="29" t="s">
        <v>163</v>
      </c>
      <c r="C92" s="30">
        <v>42472</v>
      </c>
      <c r="D92" s="30">
        <v>42736</v>
      </c>
      <c r="E92" s="30">
        <v>43100</v>
      </c>
      <c r="F92" s="29">
        <v>364</v>
      </c>
      <c r="G92" s="29">
        <v>365</v>
      </c>
      <c r="H92" s="29"/>
      <c r="I92" s="31">
        <v>290.755263157</v>
      </c>
      <c r="J92" s="32">
        <v>10</v>
      </c>
      <c r="K92" s="31">
        <v>2907.5526315699999</v>
      </c>
      <c r="L92" s="31">
        <v>726.89</v>
      </c>
      <c r="M92" s="31">
        <v>0</v>
      </c>
      <c r="N92" s="31">
        <v>726.89</v>
      </c>
      <c r="O92" s="31">
        <v>11630.21052628</v>
      </c>
      <c r="P92" s="31">
        <v>9365.5105262799989</v>
      </c>
      <c r="Q92" s="31">
        <v>2264.6999999999998</v>
      </c>
      <c r="R92" s="31">
        <v>15264.65315785</v>
      </c>
      <c r="S92" s="31">
        <v>1512.4065945167597</v>
      </c>
      <c r="T92" s="33">
        <v>13752.246563333239</v>
      </c>
      <c r="U92" s="34">
        <f t="shared" si="1"/>
        <v>6876.1232816666197</v>
      </c>
    </row>
    <row r="93" spans="1:21" x14ac:dyDescent="0.2">
      <c r="A93" s="28" t="s">
        <v>164</v>
      </c>
      <c r="B93" s="29" t="s">
        <v>165</v>
      </c>
      <c r="C93" s="30">
        <v>42675</v>
      </c>
      <c r="D93" s="30">
        <v>42736</v>
      </c>
      <c r="E93" s="30">
        <v>43100</v>
      </c>
      <c r="F93" s="29">
        <v>364</v>
      </c>
      <c r="G93" s="29">
        <v>365</v>
      </c>
      <c r="H93" s="29"/>
      <c r="I93" s="31">
        <v>204.544737</v>
      </c>
      <c r="J93" s="32">
        <v>10</v>
      </c>
      <c r="K93" s="31">
        <v>2045.4473699999999</v>
      </c>
      <c r="L93" s="31">
        <v>511.36</v>
      </c>
      <c r="M93" s="31">
        <v>0</v>
      </c>
      <c r="N93" s="31">
        <v>511.36</v>
      </c>
      <c r="O93" s="31">
        <v>8181.7894799999995</v>
      </c>
      <c r="P93" s="31">
        <v>5917.0894799999996</v>
      </c>
      <c r="Q93" s="31">
        <v>2264.6999999999998</v>
      </c>
      <c r="R93" s="31">
        <v>10738.59685</v>
      </c>
      <c r="S93" s="31">
        <v>684.30709599999989</v>
      </c>
      <c r="T93" s="33">
        <v>10054.289753999999</v>
      </c>
      <c r="U93" s="34">
        <f t="shared" si="1"/>
        <v>5027.1448769999997</v>
      </c>
    </row>
    <row r="94" spans="1:21" x14ac:dyDescent="0.2">
      <c r="A94" s="28" t="s">
        <v>166</v>
      </c>
      <c r="B94" s="29" t="s">
        <v>167</v>
      </c>
      <c r="C94" s="30">
        <v>42430</v>
      </c>
      <c r="D94" s="30">
        <v>42736</v>
      </c>
      <c r="E94" s="30">
        <v>43100</v>
      </c>
      <c r="F94" s="29">
        <v>364</v>
      </c>
      <c r="G94" s="29">
        <v>365</v>
      </c>
      <c r="H94" s="29"/>
      <c r="I94" s="31">
        <v>126.53815789399999</v>
      </c>
      <c r="J94" s="32">
        <v>10</v>
      </c>
      <c r="K94" s="31">
        <v>1265.3815789400001</v>
      </c>
      <c r="L94" s="31">
        <v>316.35000000000002</v>
      </c>
      <c r="M94" s="31">
        <v>0</v>
      </c>
      <c r="N94" s="31">
        <v>316.35000000000002</v>
      </c>
      <c r="O94" s="31">
        <v>5061.5263157600002</v>
      </c>
      <c r="P94" s="31">
        <v>2796.8263157600004</v>
      </c>
      <c r="Q94" s="31">
        <v>2264.6999999999998</v>
      </c>
      <c r="R94" s="31">
        <v>6643.2578947000002</v>
      </c>
      <c r="S94" s="31">
        <v>237.75218526080005</v>
      </c>
      <c r="T94" s="33">
        <v>6405.5057094392005</v>
      </c>
      <c r="U94" s="34">
        <f t="shared" si="1"/>
        <v>3202.7528547196002</v>
      </c>
    </row>
    <row r="95" spans="1:21" x14ac:dyDescent="0.2">
      <c r="A95" s="28" t="s">
        <v>168</v>
      </c>
      <c r="B95" s="29" t="s">
        <v>169</v>
      </c>
      <c r="C95" s="30">
        <v>42430</v>
      </c>
      <c r="D95" s="30">
        <v>42736</v>
      </c>
      <c r="E95" s="30">
        <v>43100</v>
      </c>
      <c r="F95" s="29">
        <v>364</v>
      </c>
      <c r="G95" s="29">
        <v>365</v>
      </c>
      <c r="H95" s="29"/>
      <c r="I95" s="31">
        <v>251.33815789400001</v>
      </c>
      <c r="J95" s="32">
        <v>10</v>
      </c>
      <c r="K95" s="31">
        <v>2513.3815789400001</v>
      </c>
      <c r="L95" s="31">
        <v>628.35</v>
      </c>
      <c r="M95" s="31">
        <v>0</v>
      </c>
      <c r="N95" s="31">
        <v>628.35</v>
      </c>
      <c r="O95" s="31">
        <v>10053.52631576</v>
      </c>
      <c r="P95" s="31">
        <v>7788.8263157600004</v>
      </c>
      <c r="Q95" s="31">
        <v>2264.6999999999998</v>
      </c>
      <c r="R95" s="31">
        <v>13195.2578947</v>
      </c>
      <c r="S95" s="31">
        <v>1091.4319103079199</v>
      </c>
      <c r="T95" s="33">
        <v>12103.82598439208</v>
      </c>
      <c r="U95" s="34">
        <f t="shared" si="1"/>
        <v>6051.9129921960402</v>
      </c>
    </row>
    <row r="96" spans="1:21" x14ac:dyDescent="0.2">
      <c r="A96" s="28" t="s">
        <v>170</v>
      </c>
      <c r="B96" s="29" t="s">
        <v>169</v>
      </c>
      <c r="C96" s="30">
        <v>42430</v>
      </c>
      <c r="D96" s="30">
        <v>42736</v>
      </c>
      <c r="E96" s="30">
        <v>43100</v>
      </c>
      <c r="F96" s="29">
        <v>364</v>
      </c>
      <c r="G96" s="29">
        <v>365</v>
      </c>
      <c r="H96" s="29"/>
      <c r="I96" s="31">
        <v>290.755263157</v>
      </c>
      <c r="J96" s="32">
        <v>10</v>
      </c>
      <c r="K96" s="31">
        <v>2907.5526315699999</v>
      </c>
      <c r="L96" s="31">
        <v>726.89</v>
      </c>
      <c r="M96" s="31">
        <v>0</v>
      </c>
      <c r="N96" s="31">
        <v>726.89</v>
      </c>
      <c r="O96" s="31">
        <v>11630.21052628</v>
      </c>
      <c r="P96" s="31">
        <v>9365.5105262799989</v>
      </c>
      <c r="Q96" s="31">
        <v>2264.6999999999998</v>
      </c>
      <c r="R96" s="31">
        <v>15264.65315785</v>
      </c>
      <c r="S96" s="31">
        <v>1512.4065945167597</v>
      </c>
      <c r="T96" s="33">
        <v>13752.246563333239</v>
      </c>
      <c r="U96" s="34">
        <f t="shared" si="1"/>
        <v>6876.1232816666197</v>
      </c>
    </row>
    <row r="97" spans="1:22" x14ac:dyDescent="0.2">
      <c r="A97" s="8" t="s">
        <v>171</v>
      </c>
      <c r="B97" s="9" t="s">
        <v>116</v>
      </c>
      <c r="C97" s="14">
        <v>42522</v>
      </c>
      <c r="D97" s="14">
        <v>42736</v>
      </c>
      <c r="E97" s="14">
        <v>43100</v>
      </c>
      <c r="F97" s="9">
        <v>364</v>
      </c>
      <c r="G97" s="9">
        <v>365</v>
      </c>
      <c r="H97" s="9"/>
      <c r="I97" s="10">
        <v>90.550657894699995</v>
      </c>
      <c r="J97" s="16">
        <v>10</v>
      </c>
      <c r="K97" s="10">
        <v>905.50657894699998</v>
      </c>
      <c r="L97" s="10">
        <v>226.38</v>
      </c>
      <c r="M97" s="10">
        <v>0</v>
      </c>
      <c r="N97" s="10">
        <v>226.38</v>
      </c>
      <c r="O97" s="10">
        <v>3622.0263157879999</v>
      </c>
      <c r="P97" s="10">
        <v>1357.3263157880001</v>
      </c>
      <c r="Q97" s="10">
        <v>2264.6999999999998</v>
      </c>
      <c r="R97" s="10">
        <v>4753.912894735</v>
      </c>
      <c r="S97" s="10">
        <v>122.59218526304001</v>
      </c>
      <c r="T97" s="21">
        <v>4631.3207094719601</v>
      </c>
      <c r="U97" s="22">
        <f t="shared" si="1"/>
        <v>2315.66035473598</v>
      </c>
      <c r="V97" s="3" t="s">
        <v>332</v>
      </c>
    </row>
    <row r="98" spans="1:22" x14ac:dyDescent="0.2">
      <c r="A98" s="28" t="s">
        <v>172</v>
      </c>
      <c r="B98" s="29" t="s">
        <v>173</v>
      </c>
      <c r="C98" s="30">
        <v>42522</v>
      </c>
      <c r="D98" s="30">
        <v>42736</v>
      </c>
      <c r="E98" s="30">
        <v>43100</v>
      </c>
      <c r="F98" s="29">
        <v>364</v>
      </c>
      <c r="G98" s="29">
        <v>365</v>
      </c>
      <c r="H98" s="29"/>
      <c r="I98" s="31">
        <v>290.755263157</v>
      </c>
      <c r="J98" s="32">
        <v>10</v>
      </c>
      <c r="K98" s="31">
        <v>2907.5526315699999</v>
      </c>
      <c r="L98" s="31">
        <v>726.89</v>
      </c>
      <c r="M98" s="31">
        <v>0</v>
      </c>
      <c r="N98" s="31">
        <v>726.89</v>
      </c>
      <c r="O98" s="31">
        <v>11630.21052628</v>
      </c>
      <c r="P98" s="31">
        <v>9365.5105262799989</v>
      </c>
      <c r="Q98" s="31">
        <v>2264.6999999999998</v>
      </c>
      <c r="R98" s="31">
        <v>15264.65315785</v>
      </c>
      <c r="S98" s="31">
        <v>1512.4065945167597</v>
      </c>
      <c r="T98" s="33">
        <v>13752.246563333239</v>
      </c>
      <c r="U98" s="34">
        <f t="shared" si="1"/>
        <v>6876.1232816666197</v>
      </c>
    </row>
    <row r="99" spans="1:22" x14ac:dyDescent="0.2">
      <c r="A99" s="28" t="s">
        <v>174</v>
      </c>
      <c r="B99" s="29" t="s">
        <v>173</v>
      </c>
      <c r="C99" s="30">
        <v>42552</v>
      </c>
      <c r="D99" s="30">
        <v>42736</v>
      </c>
      <c r="E99" s="30">
        <v>43100</v>
      </c>
      <c r="F99" s="29">
        <v>364</v>
      </c>
      <c r="G99" s="29">
        <v>365</v>
      </c>
      <c r="H99" s="29"/>
      <c r="I99" s="31">
        <v>251.33815789400001</v>
      </c>
      <c r="J99" s="32">
        <v>10</v>
      </c>
      <c r="K99" s="31">
        <v>2513.3815789400001</v>
      </c>
      <c r="L99" s="31">
        <v>628.35</v>
      </c>
      <c r="M99" s="31">
        <v>0</v>
      </c>
      <c r="N99" s="31">
        <v>628.35</v>
      </c>
      <c r="O99" s="31">
        <v>10053.52631576</v>
      </c>
      <c r="P99" s="31">
        <v>7788.8263157600004</v>
      </c>
      <c r="Q99" s="31">
        <v>2264.6999999999998</v>
      </c>
      <c r="R99" s="31">
        <v>13195.2578947</v>
      </c>
      <c r="S99" s="31">
        <v>1091.4319103079199</v>
      </c>
      <c r="T99" s="33">
        <v>12103.82598439208</v>
      </c>
      <c r="U99" s="34">
        <f t="shared" si="1"/>
        <v>6051.9129921960402</v>
      </c>
    </row>
    <row r="100" spans="1:22" x14ac:dyDescent="0.2">
      <c r="A100" s="28" t="s">
        <v>175</v>
      </c>
      <c r="B100" s="29" t="s">
        <v>176</v>
      </c>
      <c r="C100" s="30">
        <v>42644</v>
      </c>
      <c r="D100" s="30">
        <v>42736</v>
      </c>
      <c r="E100" s="30">
        <v>43100</v>
      </c>
      <c r="F100" s="29">
        <v>364</v>
      </c>
      <c r="G100" s="29">
        <v>365</v>
      </c>
      <c r="H100" s="29"/>
      <c r="I100" s="31">
        <v>126.53815789399999</v>
      </c>
      <c r="J100" s="32">
        <v>10</v>
      </c>
      <c r="K100" s="31">
        <v>1265.3815789400001</v>
      </c>
      <c r="L100" s="31">
        <v>316.35000000000002</v>
      </c>
      <c r="M100" s="31">
        <v>0</v>
      </c>
      <c r="N100" s="31">
        <v>316.35000000000002</v>
      </c>
      <c r="O100" s="31">
        <v>5061.5263157600002</v>
      </c>
      <c r="P100" s="31">
        <v>2796.8263157600004</v>
      </c>
      <c r="Q100" s="31">
        <v>2264.6999999999998</v>
      </c>
      <c r="R100" s="31">
        <v>6643.2578947000002</v>
      </c>
      <c r="S100" s="31">
        <v>237.75218526080005</v>
      </c>
      <c r="T100" s="33">
        <v>6405.5057094392005</v>
      </c>
      <c r="U100" s="34">
        <f t="shared" si="1"/>
        <v>3202.7528547196002</v>
      </c>
    </row>
    <row r="101" spans="1:22" x14ac:dyDescent="0.2">
      <c r="A101" s="28" t="s">
        <v>177</v>
      </c>
      <c r="B101" s="29" t="s">
        <v>148</v>
      </c>
      <c r="C101" s="30">
        <v>42644</v>
      </c>
      <c r="D101" s="30">
        <v>42736</v>
      </c>
      <c r="E101" s="30">
        <v>43100</v>
      </c>
      <c r="F101" s="29">
        <v>364</v>
      </c>
      <c r="G101" s="29">
        <v>365</v>
      </c>
      <c r="H101" s="29"/>
      <c r="I101" s="31">
        <v>165.032236842</v>
      </c>
      <c r="J101" s="32">
        <v>10</v>
      </c>
      <c r="K101" s="31">
        <v>1650.32236842</v>
      </c>
      <c r="L101" s="31">
        <v>412.58</v>
      </c>
      <c r="M101" s="31">
        <v>0</v>
      </c>
      <c r="N101" s="31">
        <v>412.58</v>
      </c>
      <c r="O101" s="31">
        <v>6601.2894736799999</v>
      </c>
      <c r="P101" s="31">
        <v>4336.5894736800001</v>
      </c>
      <c r="Q101" s="31">
        <v>2264.6999999999998</v>
      </c>
      <c r="R101" s="31">
        <v>8664.1918421000009</v>
      </c>
      <c r="S101" s="31">
        <v>440.52231242048003</v>
      </c>
      <c r="T101" s="33">
        <v>8223.6695296795206</v>
      </c>
      <c r="U101" s="34">
        <f t="shared" si="1"/>
        <v>4111.8347648397603</v>
      </c>
    </row>
    <row r="102" spans="1:22" x14ac:dyDescent="0.2">
      <c r="A102" s="28" t="s">
        <v>178</v>
      </c>
      <c r="B102" s="29" t="s">
        <v>179</v>
      </c>
      <c r="C102" s="30">
        <v>42675</v>
      </c>
      <c r="D102" s="30">
        <v>42736</v>
      </c>
      <c r="E102" s="30">
        <v>43100</v>
      </c>
      <c r="F102" s="29">
        <v>364</v>
      </c>
      <c r="G102" s="29">
        <v>365</v>
      </c>
      <c r="H102" s="29"/>
      <c r="I102" s="31">
        <v>76.492763157799999</v>
      </c>
      <c r="J102" s="32">
        <v>10</v>
      </c>
      <c r="K102" s="31">
        <v>764.92763157800005</v>
      </c>
      <c r="L102" s="31">
        <v>191.23</v>
      </c>
      <c r="M102" s="31">
        <v>0</v>
      </c>
      <c r="N102" s="31">
        <v>191.23</v>
      </c>
      <c r="O102" s="31">
        <v>3059.7105263120002</v>
      </c>
      <c r="P102" s="31">
        <v>795.01052631200037</v>
      </c>
      <c r="Q102" s="31">
        <v>2264.6999999999998</v>
      </c>
      <c r="R102" s="31">
        <v>4015.8681578900005</v>
      </c>
      <c r="S102" s="31">
        <v>77.606922104960034</v>
      </c>
      <c r="T102" s="33">
        <v>3938.2612357850403</v>
      </c>
      <c r="U102" s="34">
        <f t="shared" si="1"/>
        <v>1969.1306178925201</v>
      </c>
    </row>
    <row r="103" spans="1:22" x14ac:dyDescent="0.2">
      <c r="A103" s="28" t="s">
        <v>180</v>
      </c>
      <c r="B103" s="29" t="s">
        <v>181</v>
      </c>
      <c r="C103" s="30">
        <v>42782</v>
      </c>
      <c r="D103" s="30">
        <v>42782</v>
      </c>
      <c r="E103" s="30">
        <v>43100</v>
      </c>
      <c r="F103" s="29">
        <v>318</v>
      </c>
      <c r="G103" s="29">
        <v>318</v>
      </c>
      <c r="H103" s="29"/>
      <c r="I103" s="31">
        <v>126.53815789399999</v>
      </c>
      <c r="J103" s="32">
        <v>8.712328767123287</v>
      </c>
      <c r="K103" s="31">
        <v>1102.4420331586848</v>
      </c>
      <c r="L103" s="31">
        <v>275.61</v>
      </c>
      <c r="M103" s="31">
        <v>0</v>
      </c>
      <c r="N103" s="31">
        <v>275.61</v>
      </c>
      <c r="O103" s="31">
        <v>4409.7681326347392</v>
      </c>
      <c r="P103" s="31">
        <v>2145.0681326347394</v>
      </c>
      <c r="Q103" s="31">
        <v>2264.6999999999998</v>
      </c>
      <c r="R103" s="31">
        <v>5787.8201657934242</v>
      </c>
      <c r="S103" s="31">
        <v>185.61153061077917</v>
      </c>
      <c r="T103" s="33">
        <v>5602.2086351826447</v>
      </c>
      <c r="U103" s="34">
        <f t="shared" si="1"/>
        <v>2801.1043175913223</v>
      </c>
    </row>
    <row r="104" spans="1:22" x14ac:dyDescent="0.2">
      <c r="A104" s="28" t="s">
        <v>182</v>
      </c>
      <c r="B104" s="29" t="s">
        <v>150</v>
      </c>
      <c r="C104" s="30">
        <v>42293</v>
      </c>
      <c r="D104" s="30">
        <v>42736</v>
      </c>
      <c r="E104" s="30">
        <v>43100</v>
      </c>
      <c r="F104" s="29">
        <v>364</v>
      </c>
      <c r="G104" s="29">
        <v>365</v>
      </c>
      <c r="H104" s="29"/>
      <c r="I104" s="31">
        <v>90.550657894699995</v>
      </c>
      <c r="J104" s="32">
        <v>10</v>
      </c>
      <c r="K104" s="31">
        <v>905.50657894699998</v>
      </c>
      <c r="L104" s="31">
        <v>226.38</v>
      </c>
      <c r="M104" s="31">
        <v>0</v>
      </c>
      <c r="N104" s="31">
        <v>226.38</v>
      </c>
      <c r="O104" s="31">
        <v>3622.0263157879999</v>
      </c>
      <c r="P104" s="31">
        <v>1357.3263157880001</v>
      </c>
      <c r="Q104" s="31">
        <v>2264.6999999999998</v>
      </c>
      <c r="R104" s="31">
        <v>4753.912894735</v>
      </c>
      <c r="S104" s="31">
        <v>122.59218526304001</v>
      </c>
      <c r="T104" s="33">
        <v>4631.3207094719601</v>
      </c>
      <c r="U104" s="34">
        <f t="shared" si="1"/>
        <v>2315.66035473598</v>
      </c>
    </row>
    <row r="105" spans="1:22" x14ac:dyDescent="0.2">
      <c r="A105" s="28" t="s">
        <v>183</v>
      </c>
      <c r="B105" s="29" t="s">
        <v>184</v>
      </c>
      <c r="C105" s="30">
        <v>42856</v>
      </c>
      <c r="D105" s="30">
        <v>42856</v>
      </c>
      <c r="E105" s="30">
        <v>43070</v>
      </c>
      <c r="F105" s="29">
        <v>214</v>
      </c>
      <c r="G105" s="29">
        <v>214</v>
      </c>
      <c r="H105" s="29"/>
      <c r="I105" s="31">
        <v>126.53815789399999</v>
      </c>
      <c r="J105" s="32">
        <v>5.8630136986301373</v>
      </c>
      <c r="K105" s="31">
        <v>741.89495313194516</v>
      </c>
      <c r="L105" s="31">
        <v>185.47</v>
      </c>
      <c r="M105" s="31">
        <v>0</v>
      </c>
      <c r="N105" s="31">
        <v>185.47</v>
      </c>
      <c r="O105" s="31">
        <v>2967.5798125277806</v>
      </c>
      <c r="P105" s="31">
        <v>702.87981252778081</v>
      </c>
      <c r="Q105" s="31">
        <v>2264.6999999999998</v>
      </c>
      <c r="R105" s="31">
        <v>3894.9447656597258</v>
      </c>
      <c r="S105" s="31">
        <v>70.236465002222474</v>
      </c>
      <c r="T105" s="33">
        <v>3824.7083006575035</v>
      </c>
      <c r="U105" s="34">
        <f t="shared" si="1"/>
        <v>1912.3541503287518</v>
      </c>
    </row>
    <row r="106" spans="1:22" x14ac:dyDescent="0.2">
      <c r="A106" s="28" t="s">
        <v>185</v>
      </c>
      <c r="B106" s="29" t="s">
        <v>186</v>
      </c>
      <c r="C106" s="30">
        <v>42248</v>
      </c>
      <c r="D106" s="30">
        <v>42248</v>
      </c>
      <c r="E106" s="30">
        <v>43100</v>
      </c>
      <c r="F106" s="29"/>
      <c r="G106" s="29">
        <v>365</v>
      </c>
      <c r="H106" s="29"/>
      <c r="I106" s="31">
        <v>204.54473684199999</v>
      </c>
      <c r="J106" s="32">
        <v>10</v>
      </c>
      <c r="K106" s="31">
        <v>2045.44736842</v>
      </c>
      <c r="L106" s="31">
        <v>511.36</v>
      </c>
      <c r="M106" s="31">
        <v>0</v>
      </c>
      <c r="N106" s="31">
        <v>511.36</v>
      </c>
      <c r="O106" s="31">
        <v>8181.7894736799999</v>
      </c>
      <c r="P106" s="31">
        <v>5917.0894736800001</v>
      </c>
      <c r="Q106" s="31">
        <v>2264.6999999999998</v>
      </c>
      <c r="R106" s="31">
        <v>10738.5968421</v>
      </c>
      <c r="S106" s="31">
        <v>684.30709473600007</v>
      </c>
      <c r="T106" s="33">
        <v>10054.289747364001</v>
      </c>
      <c r="U106" s="34">
        <f t="shared" si="1"/>
        <v>5027.1448736820003</v>
      </c>
    </row>
    <row r="107" spans="1:22" x14ac:dyDescent="0.2">
      <c r="A107" s="51" t="s">
        <v>187</v>
      </c>
      <c r="B107" s="52" t="s">
        <v>85</v>
      </c>
      <c r="C107" s="53">
        <v>42522</v>
      </c>
      <c r="D107" s="53">
        <v>42736</v>
      </c>
      <c r="E107" s="53">
        <v>43100</v>
      </c>
      <c r="F107" s="52">
        <v>364</v>
      </c>
      <c r="G107" s="52">
        <v>365</v>
      </c>
      <c r="H107" s="52"/>
      <c r="I107" s="54">
        <v>204.54473684199999</v>
      </c>
      <c r="J107" s="55">
        <v>10</v>
      </c>
      <c r="K107" s="54">
        <v>2045.44736842</v>
      </c>
      <c r="L107" s="54">
        <v>511.36</v>
      </c>
      <c r="M107" s="54">
        <v>0</v>
      </c>
      <c r="N107" s="54">
        <v>511.36</v>
      </c>
      <c r="O107" s="54">
        <v>8181.7894736799999</v>
      </c>
      <c r="P107" s="54">
        <v>5917.0894736800001</v>
      </c>
      <c r="Q107" s="54">
        <v>2264.6999999999998</v>
      </c>
      <c r="R107" s="54">
        <v>10738.5968421</v>
      </c>
      <c r="S107" s="54">
        <v>684.30709473600007</v>
      </c>
      <c r="T107" s="56">
        <v>10054.289747364001</v>
      </c>
      <c r="U107" s="57">
        <f t="shared" si="1"/>
        <v>5027.1448736820003</v>
      </c>
    </row>
    <row r="108" spans="1:22" x14ac:dyDescent="0.2">
      <c r="A108" s="28" t="s">
        <v>188</v>
      </c>
      <c r="B108" s="29" t="s">
        <v>189</v>
      </c>
      <c r="C108" s="43" t="s">
        <v>190</v>
      </c>
      <c r="D108" s="30">
        <v>42887</v>
      </c>
      <c r="E108" s="30">
        <v>43100</v>
      </c>
      <c r="F108" s="29">
        <v>213</v>
      </c>
      <c r="G108" s="29">
        <v>213</v>
      </c>
      <c r="H108" s="29"/>
      <c r="I108" s="31">
        <v>126.53815789399999</v>
      </c>
      <c r="J108" s="32">
        <v>5.8356164383561646</v>
      </c>
      <c r="K108" s="31">
        <v>738.42815428553422</v>
      </c>
      <c r="L108" s="31">
        <v>184.61</v>
      </c>
      <c r="M108" s="31">
        <v>0</v>
      </c>
      <c r="N108" s="31">
        <v>184.61</v>
      </c>
      <c r="O108" s="31">
        <v>2953.7126171421369</v>
      </c>
      <c r="P108" s="31">
        <v>689.01261714213706</v>
      </c>
      <c r="Q108" s="31">
        <v>2264.6999999999998</v>
      </c>
      <c r="R108" s="31">
        <v>3876.7507714276712</v>
      </c>
      <c r="S108" s="31">
        <v>69.127089371370971</v>
      </c>
      <c r="T108" s="33">
        <v>3807.6236820563004</v>
      </c>
      <c r="U108" s="34">
        <f t="shared" si="1"/>
        <v>1903.8118410281502</v>
      </c>
    </row>
    <row r="109" spans="1:22" x14ac:dyDescent="0.2">
      <c r="A109" s="28" t="s">
        <v>191</v>
      </c>
      <c r="B109" s="29" t="s">
        <v>192</v>
      </c>
      <c r="C109" s="30">
        <v>42887</v>
      </c>
      <c r="D109" s="30">
        <v>42887</v>
      </c>
      <c r="E109" s="30">
        <v>43100</v>
      </c>
      <c r="F109" s="29">
        <v>213</v>
      </c>
      <c r="G109" s="29">
        <v>213</v>
      </c>
      <c r="H109" s="29"/>
      <c r="I109" s="31">
        <v>204.54473684199999</v>
      </c>
      <c r="J109" s="32">
        <v>5.8356164383561646</v>
      </c>
      <c r="K109" s="31">
        <v>1193.644628694411</v>
      </c>
      <c r="L109" s="31">
        <v>298.41000000000003</v>
      </c>
      <c r="M109" s="31">
        <v>0</v>
      </c>
      <c r="N109" s="31">
        <v>298.41000000000003</v>
      </c>
      <c r="O109" s="31">
        <v>4774.5785147776442</v>
      </c>
      <c r="P109" s="31">
        <v>2509.8785147776443</v>
      </c>
      <c r="Q109" s="31">
        <v>2264.6999999999998</v>
      </c>
      <c r="R109" s="31">
        <v>6266.6331434720551</v>
      </c>
      <c r="S109" s="31">
        <v>214.79636118221157</v>
      </c>
      <c r="T109" s="33">
        <v>6051.8367822898435</v>
      </c>
      <c r="U109" s="34">
        <f t="shared" si="1"/>
        <v>3025.9183911449218</v>
      </c>
    </row>
    <row r="110" spans="1:22" x14ac:dyDescent="0.2">
      <c r="A110" s="28" t="s">
        <v>193</v>
      </c>
      <c r="B110" s="29" t="s">
        <v>194</v>
      </c>
      <c r="C110" s="30">
        <v>43040</v>
      </c>
      <c r="D110" s="30">
        <v>43040</v>
      </c>
      <c r="E110" s="30">
        <v>43100</v>
      </c>
      <c r="F110" s="29">
        <v>60</v>
      </c>
      <c r="G110" s="29">
        <v>60</v>
      </c>
      <c r="H110" s="29"/>
      <c r="I110" s="31">
        <v>126.53815789399999</v>
      </c>
      <c r="J110" s="32">
        <v>1.6438356164383561</v>
      </c>
      <c r="K110" s="31">
        <v>208.0079307846575</v>
      </c>
      <c r="L110" s="31">
        <v>52</v>
      </c>
      <c r="M110" s="31">
        <v>0</v>
      </c>
      <c r="N110" s="31">
        <v>52</v>
      </c>
      <c r="O110" s="31">
        <v>832.03172313863001</v>
      </c>
      <c r="P110" s="31">
        <v>0</v>
      </c>
      <c r="Q110" s="31">
        <v>832.03</v>
      </c>
      <c r="R110" s="31">
        <v>1092.0396539232875</v>
      </c>
      <c r="S110" s="31">
        <v>3.9935602710654239</v>
      </c>
      <c r="T110" s="33">
        <v>1088.046093652222</v>
      </c>
      <c r="U110" s="34">
        <f t="shared" si="1"/>
        <v>544.023046826111</v>
      </c>
      <c r="V110" s="3" t="s">
        <v>333</v>
      </c>
    </row>
    <row r="111" spans="1:22" x14ac:dyDescent="0.2">
      <c r="A111" s="28" t="s">
        <v>195</v>
      </c>
      <c r="B111" s="29" t="s">
        <v>85</v>
      </c>
      <c r="C111" s="30">
        <v>43055</v>
      </c>
      <c r="D111" s="30">
        <v>43055</v>
      </c>
      <c r="E111" s="30">
        <v>43100</v>
      </c>
      <c r="F111" s="29">
        <v>45</v>
      </c>
      <c r="G111" s="29">
        <v>45</v>
      </c>
      <c r="H111" s="29"/>
      <c r="I111" s="31">
        <v>126.53815789399999</v>
      </c>
      <c r="J111" s="32">
        <v>1.2328767123287672</v>
      </c>
      <c r="K111" s="31">
        <v>156.00594808849314</v>
      </c>
      <c r="L111" s="31">
        <v>39</v>
      </c>
      <c r="M111" s="31">
        <v>0</v>
      </c>
      <c r="N111" s="31">
        <v>39</v>
      </c>
      <c r="O111" s="31">
        <v>624.02379235397257</v>
      </c>
      <c r="P111" s="31">
        <v>0</v>
      </c>
      <c r="Q111" s="31">
        <v>624.02</v>
      </c>
      <c r="R111" s="31">
        <v>819.02974044246571</v>
      </c>
      <c r="S111" s="31">
        <v>2.9951222032990681</v>
      </c>
      <c r="T111" s="33">
        <v>816.03461823916666</v>
      </c>
      <c r="U111" s="34">
        <f t="shared" si="1"/>
        <v>408.01730911958333</v>
      </c>
      <c r="V111" s="3" t="s">
        <v>333</v>
      </c>
    </row>
    <row r="112" spans="1:22" x14ac:dyDescent="0.2">
      <c r="A112" s="28" t="s">
        <v>325</v>
      </c>
      <c r="B112" s="29"/>
      <c r="C112" s="30"/>
      <c r="D112" s="30"/>
      <c r="E112" s="30"/>
      <c r="F112" s="29"/>
      <c r="G112" s="29"/>
      <c r="H112" s="29"/>
      <c r="I112" s="31"/>
      <c r="J112" s="32"/>
      <c r="K112" s="31"/>
      <c r="L112" s="31"/>
      <c r="M112" s="31"/>
      <c r="N112" s="31"/>
      <c r="O112" s="31"/>
      <c r="P112" s="31"/>
      <c r="Q112" s="31"/>
      <c r="R112" s="31"/>
      <c r="S112" s="31"/>
      <c r="T112" s="33"/>
      <c r="U112" s="34">
        <v>1265.3</v>
      </c>
      <c r="V112" s="18"/>
    </row>
    <row r="113" spans="1:23" x14ac:dyDescent="0.2">
      <c r="A113" s="8"/>
      <c r="B113" s="9"/>
      <c r="C113" s="14"/>
      <c r="D113" s="14"/>
      <c r="E113" s="14"/>
      <c r="F113" s="9"/>
      <c r="G113" s="9"/>
      <c r="H113" s="9"/>
      <c r="I113" s="10"/>
      <c r="J113" s="16"/>
      <c r="K113" s="10"/>
      <c r="L113" s="10"/>
      <c r="M113" s="10"/>
      <c r="N113" s="10"/>
      <c r="O113" s="10"/>
      <c r="P113" s="10"/>
      <c r="Q113" s="10"/>
      <c r="R113" s="10"/>
      <c r="S113" s="10"/>
      <c r="T113" s="21"/>
      <c r="U113" s="22">
        <f t="shared" si="1"/>
        <v>0</v>
      </c>
      <c r="V113" s="20">
        <f>SUM(U42:U112)</f>
        <v>316318.4692148079</v>
      </c>
      <c r="W113" s="19">
        <v>308938.94</v>
      </c>
    </row>
    <row r="114" spans="1:23" x14ac:dyDescent="0.2">
      <c r="A114" s="28" t="s">
        <v>196</v>
      </c>
      <c r="B114" s="29" t="s">
        <v>197</v>
      </c>
      <c r="C114" s="30">
        <v>42248</v>
      </c>
      <c r="D114" s="30">
        <v>42736</v>
      </c>
      <c r="E114" s="30">
        <v>43100</v>
      </c>
      <c r="F114" s="29">
        <v>364</v>
      </c>
      <c r="G114" s="29">
        <v>365</v>
      </c>
      <c r="H114" s="29"/>
      <c r="I114" s="31">
        <v>794.09407899999997</v>
      </c>
      <c r="J114" s="32">
        <v>10</v>
      </c>
      <c r="K114" s="31">
        <v>7940.9407899999997</v>
      </c>
      <c r="L114" s="31">
        <v>1985.24</v>
      </c>
      <c r="M114" s="31">
        <v>852.8900000000001</v>
      </c>
      <c r="N114" s="31">
        <v>1132.3499999999999</v>
      </c>
      <c r="O114" s="31">
        <v>31763.763159999999</v>
      </c>
      <c r="P114" s="31">
        <v>29499.063159999998</v>
      </c>
      <c r="Q114" s="31">
        <v>2264.6999999999998</v>
      </c>
      <c r="R114" s="31">
        <v>41689.943950000001</v>
      </c>
      <c r="S114" s="31">
        <v>7808.7661849999986</v>
      </c>
      <c r="T114" s="33">
        <v>33881.177765</v>
      </c>
      <c r="U114" s="34">
        <f t="shared" si="1"/>
        <v>16940.5888825</v>
      </c>
    </row>
    <row r="115" spans="1:23" x14ac:dyDescent="0.2">
      <c r="A115" s="28" t="s">
        <v>198</v>
      </c>
      <c r="B115" s="29" t="s">
        <v>199</v>
      </c>
      <c r="C115" s="30">
        <v>42248</v>
      </c>
      <c r="D115" s="30">
        <v>42736</v>
      </c>
      <c r="E115" s="30">
        <v>43100</v>
      </c>
      <c r="F115" s="29">
        <v>364</v>
      </c>
      <c r="G115" s="29">
        <v>365</v>
      </c>
      <c r="H115" s="29"/>
      <c r="I115" s="31">
        <v>794.09407899999997</v>
      </c>
      <c r="J115" s="32">
        <v>10</v>
      </c>
      <c r="K115" s="31">
        <v>7940.9407899999997</v>
      </c>
      <c r="L115" s="31">
        <v>1985.24</v>
      </c>
      <c r="M115" s="31">
        <v>849.92000000000007</v>
      </c>
      <c r="N115" s="31">
        <v>1135.32</v>
      </c>
      <c r="O115" s="31">
        <v>31763.763159999999</v>
      </c>
      <c r="P115" s="31">
        <v>29499.063159999998</v>
      </c>
      <c r="Q115" s="31">
        <v>2264.6999999999998</v>
      </c>
      <c r="R115" s="31">
        <v>41689.943950000001</v>
      </c>
      <c r="S115" s="31">
        <v>7807.875184999999</v>
      </c>
      <c r="T115" s="33">
        <v>33882.068765000004</v>
      </c>
      <c r="U115" s="34">
        <f t="shared" si="1"/>
        <v>16941.034382500002</v>
      </c>
    </row>
    <row r="116" spans="1:23" x14ac:dyDescent="0.2">
      <c r="A116" s="28" t="s">
        <v>200</v>
      </c>
      <c r="B116" s="29" t="s">
        <v>201</v>
      </c>
      <c r="C116" s="30">
        <v>42248</v>
      </c>
      <c r="D116" s="30">
        <v>42736</v>
      </c>
      <c r="E116" s="30">
        <v>43100</v>
      </c>
      <c r="F116" s="29">
        <v>364</v>
      </c>
      <c r="G116" s="29">
        <v>365</v>
      </c>
      <c r="H116" s="29"/>
      <c r="I116" s="31">
        <v>539.836184</v>
      </c>
      <c r="J116" s="32">
        <v>10</v>
      </c>
      <c r="K116" s="31">
        <v>5398.3618399999996</v>
      </c>
      <c r="L116" s="31">
        <v>1349.59</v>
      </c>
      <c r="M116" s="31">
        <v>214.26999999999998</v>
      </c>
      <c r="N116" s="31">
        <v>1135.32</v>
      </c>
      <c r="O116" s="31">
        <v>21593.447359999998</v>
      </c>
      <c r="P116" s="31">
        <v>19328.747359999998</v>
      </c>
      <c r="Q116" s="31">
        <v>2264.6999999999998</v>
      </c>
      <c r="R116" s="31">
        <v>28341.3992</v>
      </c>
      <c r="S116" s="31">
        <v>4308.4578278399995</v>
      </c>
      <c r="T116" s="33">
        <v>24032.941372159999</v>
      </c>
      <c r="U116" s="34">
        <f t="shared" si="1"/>
        <v>12016.47068608</v>
      </c>
    </row>
    <row r="117" spans="1:23" x14ac:dyDescent="0.2">
      <c r="A117" s="28" t="s">
        <v>202</v>
      </c>
      <c r="B117" s="29" t="s">
        <v>201</v>
      </c>
      <c r="C117" s="30">
        <v>42767</v>
      </c>
      <c r="D117" s="30">
        <v>42767</v>
      </c>
      <c r="E117" s="30">
        <v>43100</v>
      </c>
      <c r="F117" s="29">
        <v>333</v>
      </c>
      <c r="G117" s="29">
        <v>333</v>
      </c>
      <c r="H117" s="29"/>
      <c r="I117" s="31">
        <v>539.836184</v>
      </c>
      <c r="J117" s="32">
        <v>9.1232876712328768</v>
      </c>
      <c r="K117" s="31">
        <v>4925.0808019726028</v>
      </c>
      <c r="L117" s="31">
        <v>1231.27</v>
      </c>
      <c r="M117" s="31">
        <v>95.950000000000045</v>
      </c>
      <c r="N117" s="31">
        <v>1135.32</v>
      </c>
      <c r="O117" s="31">
        <v>19700.323207890411</v>
      </c>
      <c r="P117" s="31">
        <v>17435.62320789041</v>
      </c>
      <c r="Q117" s="31">
        <v>2264.6999999999998</v>
      </c>
      <c r="R117" s="31">
        <v>25856.674009863014</v>
      </c>
      <c r="S117" s="31">
        <v>3724.0504631197809</v>
      </c>
      <c r="T117" s="33">
        <v>22132.623546743234</v>
      </c>
      <c r="U117" s="34">
        <f t="shared" si="1"/>
        <v>11066.311773371617</v>
      </c>
    </row>
    <row r="118" spans="1:23" x14ac:dyDescent="0.2">
      <c r="A118" s="28" t="s">
        <v>203</v>
      </c>
      <c r="B118" s="29" t="s">
        <v>204</v>
      </c>
      <c r="C118" s="30">
        <v>42767</v>
      </c>
      <c r="D118" s="30">
        <v>42767</v>
      </c>
      <c r="E118" s="30">
        <v>43100</v>
      </c>
      <c r="F118" s="29">
        <v>333</v>
      </c>
      <c r="G118" s="29">
        <v>333</v>
      </c>
      <c r="H118" s="29"/>
      <c r="I118" s="31">
        <v>204.544737</v>
      </c>
      <c r="J118" s="32">
        <v>9.1232876712328768</v>
      </c>
      <c r="K118" s="31">
        <v>1866.1204772876713</v>
      </c>
      <c r="L118" s="31">
        <v>466.53</v>
      </c>
      <c r="M118" s="31">
        <v>0</v>
      </c>
      <c r="N118" s="31">
        <v>466.53</v>
      </c>
      <c r="O118" s="31">
        <v>7464.4819091506852</v>
      </c>
      <c r="P118" s="31">
        <v>5199.7819091506854</v>
      </c>
      <c r="Q118" s="31">
        <v>2264.6999999999998</v>
      </c>
      <c r="R118" s="31">
        <v>9797.1323864383558</v>
      </c>
      <c r="S118" s="31">
        <v>557.91648364449316</v>
      </c>
      <c r="T118" s="33">
        <v>9239.2159027938633</v>
      </c>
      <c r="U118" s="34">
        <f t="shared" si="1"/>
        <v>4619.6079513969316</v>
      </c>
    </row>
    <row r="119" spans="1:23" x14ac:dyDescent="0.2">
      <c r="A119" s="28" t="s">
        <v>205</v>
      </c>
      <c r="B119" s="29" t="s">
        <v>204</v>
      </c>
      <c r="C119" s="30">
        <v>42248</v>
      </c>
      <c r="D119" s="30">
        <v>42736</v>
      </c>
      <c r="E119" s="30">
        <v>43100</v>
      </c>
      <c r="F119" s="29">
        <v>364</v>
      </c>
      <c r="G119" s="29">
        <v>365</v>
      </c>
      <c r="H119" s="29"/>
      <c r="I119" s="31">
        <v>204.544737</v>
      </c>
      <c r="J119" s="32">
        <v>10</v>
      </c>
      <c r="K119" s="31">
        <v>2045.4473699999999</v>
      </c>
      <c r="L119" s="31">
        <v>511.36</v>
      </c>
      <c r="M119" s="31">
        <v>0</v>
      </c>
      <c r="N119" s="31">
        <v>511.36</v>
      </c>
      <c r="O119" s="31">
        <v>8181.7894799999995</v>
      </c>
      <c r="P119" s="31">
        <v>5917.0894799999996</v>
      </c>
      <c r="Q119" s="31">
        <v>2264.6999999999998</v>
      </c>
      <c r="R119" s="31">
        <v>10738.59685</v>
      </c>
      <c r="S119" s="31">
        <v>684.30709599999989</v>
      </c>
      <c r="T119" s="33">
        <v>10054.289753999999</v>
      </c>
      <c r="U119" s="34">
        <f t="shared" si="1"/>
        <v>5027.1448769999997</v>
      </c>
    </row>
    <row r="120" spans="1:23" x14ac:dyDescent="0.2">
      <c r="A120" s="28" t="s">
        <v>206</v>
      </c>
      <c r="B120" s="29" t="s">
        <v>204</v>
      </c>
      <c r="C120" s="30">
        <v>42248</v>
      </c>
      <c r="D120" s="30">
        <v>42736</v>
      </c>
      <c r="E120" s="30">
        <v>43100</v>
      </c>
      <c r="F120" s="29">
        <v>364</v>
      </c>
      <c r="G120" s="29">
        <v>365</v>
      </c>
      <c r="H120" s="29"/>
      <c r="I120" s="31">
        <v>372.51776331569999</v>
      </c>
      <c r="J120" s="32">
        <v>10</v>
      </c>
      <c r="K120" s="31">
        <v>3725.1776331569999</v>
      </c>
      <c r="L120" s="31">
        <v>931.29</v>
      </c>
      <c r="M120" s="31">
        <v>0</v>
      </c>
      <c r="N120" s="31">
        <v>931.29</v>
      </c>
      <c r="O120" s="31">
        <v>14900.710532628</v>
      </c>
      <c r="P120" s="31">
        <v>12636.010532627999</v>
      </c>
      <c r="Q120" s="31">
        <v>2264.6999999999998</v>
      </c>
      <c r="R120" s="31">
        <v>19557.178165785001</v>
      </c>
      <c r="S120" s="31">
        <v>2385.6300962116757</v>
      </c>
      <c r="T120" s="33">
        <v>17171.548069573324</v>
      </c>
      <c r="U120" s="34">
        <f t="shared" si="1"/>
        <v>8585.774034786662</v>
      </c>
    </row>
    <row r="121" spans="1:23" x14ac:dyDescent="0.2">
      <c r="A121" s="28" t="s">
        <v>207</v>
      </c>
      <c r="B121" s="29" t="s">
        <v>204</v>
      </c>
      <c r="C121" s="30">
        <v>42644</v>
      </c>
      <c r="D121" s="30">
        <v>42736</v>
      </c>
      <c r="E121" s="30">
        <v>43100</v>
      </c>
      <c r="F121" s="29">
        <v>364</v>
      </c>
      <c r="G121" s="29">
        <v>365</v>
      </c>
      <c r="H121" s="29"/>
      <c r="I121" s="31">
        <v>165.03223684</v>
      </c>
      <c r="J121" s="32">
        <v>10</v>
      </c>
      <c r="K121" s="31">
        <v>1650.3223684</v>
      </c>
      <c r="L121" s="31">
        <v>412.58</v>
      </c>
      <c r="M121" s="31">
        <v>0</v>
      </c>
      <c r="N121" s="31">
        <v>412.58</v>
      </c>
      <c r="O121" s="31">
        <v>6601.2894735999998</v>
      </c>
      <c r="P121" s="31">
        <v>4336.5894736</v>
      </c>
      <c r="Q121" s="31">
        <v>2264.6999999999998</v>
      </c>
      <c r="R121" s="31">
        <v>8664.1918420000002</v>
      </c>
      <c r="S121" s="31">
        <v>440.52231240959998</v>
      </c>
      <c r="T121" s="33">
        <v>8223.669529590401</v>
      </c>
      <c r="U121" s="34">
        <f t="shared" si="1"/>
        <v>4111.8347647952005</v>
      </c>
    </row>
    <row r="122" spans="1:23" x14ac:dyDescent="0.2">
      <c r="A122" s="8" t="s">
        <v>208</v>
      </c>
      <c r="B122" s="9" t="s">
        <v>209</v>
      </c>
      <c r="C122" s="14">
        <v>42870</v>
      </c>
      <c r="D122" s="14">
        <v>42870</v>
      </c>
      <c r="E122" s="14">
        <v>43100</v>
      </c>
      <c r="F122" s="9">
        <v>230</v>
      </c>
      <c r="G122" s="9">
        <v>230</v>
      </c>
      <c r="H122" s="9"/>
      <c r="I122" s="10">
        <v>126.538158</v>
      </c>
      <c r="J122" s="16">
        <v>6.3013698630136981</v>
      </c>
      <c r="K122" s="10">
        <v>797.3637353424657</v>
      </c>
      <c r="L122" s="10">
        <v>199.34</v>
      </c>
      <c r="M122" s="10">
        <v>0</v>
      </c>
      <c r="N122" s="10">
        <v>199.34</v>
      </c>
      <c r="O122" s="10">
        <v>3189.4549413698628</v>
      </c>
      <c r="P122" s="10">
        <v>924.75494136986299</v>
      </c>
      <c r="Q122" s="10">
        <v>2264.6999999999998</v>
      </c>
      <c r="R122" s="10">
        <v>4186.1586767123281</v>
      </c>
      <c r="S122" s="10">
        <v>87.986475309589025</v>
      </c>
      <c r="T122" s="21">
        <v>4098.1722014027391</v>
      </c>
      <c r="U122" s="22">
        <f t="shared" si="1"/>
        <v>2049.0861007013696</v>
      </c>
      <c r="V122" s="3" t="s">
        <v>332</v>
      </c>
    </row>
    <row r="123" spans="1:23" x14ac:dyDescent="0.2">
      <c r="A123" s="28" t="s">
        <v>210</v>
      </c>
      <c r="B123" s="29" t="s">
        <v>209</v>
      </c>
      <c r="C123" s="30">
        <v>42870</v>
      </c>
      <c r="D123" s="30">
        <v>42870</v>
      </c>
      <c r="E123" s="30">
        <v>43056</v>
      </c>
      <c r="F123" s="29">
        <v>186</v>
      </c>
      <c r="G123" s="29">
        <v>186</v>
      </c>
      <c r="H123" s="29"/>
      <c r="I123" s="31">
        <v>126.54</v>
      </c>
      <c r="J123" s="32">
        <v>5.095890410958904</v>
      </c>
      <c r="K123" s="31">
        <v>644.83397260273978</v>
      </c>
      <c r="L123" s="31">
        <v>161.21</v>
      </c>
      <c r="M123" s="31">
        <v>0</v>
      </c>
      <c r="N123" s="31">
        <v>161.21</v>
      </c>
      <c r="O123" s="31">
        <v>2579.3358904109591</v>
      </c>
      <c r="P123" s="31">
        <v>314.63589041095929</v>
      </c>
      <c r="Q123" s="31">
        <v>2264.6999999999998</v>
      </c>
      <c r="R123" s="31">
        <v>3385.3798630136989</v>
      </c>
      <c r="S123" s="31">
        <v>39.176951232876746</v>
      </c>
      <c r="T123" s="33">
        <v>3346.202911780822</v>
      </c>
      <c r="U123" s="34">
        <f t="shared" si="1"/>
        <v>1673.101455890411</v>
      </c>
    </row>
    <row r="124" spans="1:23" x14ac:dyDescent="0.2">
      <c r="A124" s="28" t="s">
        <v>211</v>
      </c>
      <c r="B124" s="29" t="s">
        <v>204</v>
      </c>
      <c r="C124" s="30">
        <v>42932</v>
      </c>
      <c r="D124" s="30">
        <v>42932</v>
      </c>
      <c r="E124" s="30">
        <v>43100</v>
      </c>
      <c r="F124" s="29">
        <v>168</v>
      </c>
      <c r="G124" s="29">
        <v>168</v>
      </c>
      <c r="H124" s="29"/>
      <c r="I124" s="31">
        <v>330.83157894700003</v>
      </c>
      <c r="J124" s="32">
        <v>4.602739726027397</v>
      </c>
      <c r="K124" s="31">
        <v>1522.7316510437261</v>
      </c>
      <c r="L124" s="31">
        <v>380.68</v>
      </c>
      <c r="M124" s="31">
        <v>0</v>
      </c>
      <c r="N124" s="31">
        <v>380.68</v>
      </c>
      <c r="O124" s="31">
        <v>6090.9266041749042</v>
      </c>
      <c r="P124" s="31">
        <v>3826.2266041749044</v>
      </c>
      <c r="Q124" s="31">
        <v>2264.6999999999998</v>
      </c>
      <c r="R124" s="31">
        <v>7994.3382552186304</v>
      </c>
      <c r="S124" s="31">
        <v>371.11296216778697</v>
      </c>
      <c r="T124" s="33">
        <v>7623.225293050843</v>
      </c>
      <c r="U124" s="34">
        <f t="shared" si="1"/>
        <v>3811.6126465254215</v>
      </c>
    </row>
    <row r="125" spans="1:23" x14ac:dyDescent="0.2">
      <c r="A125" s="8"/>
      <c r="B125" s="9"/>
      <c r="C125" s="14"/>
      <c r="D125" s="14"/>
      <c r="E125" s="14"/>
      <c r="F125" s="9"/>
      <c r="G125" s="9"/>
      <c r="H125" s="9"/>
      <c r="I125" s="10"/>
      <c r="J125" s="16"/>
      <c r="K125" s="10"/>
      <c r="L125" s="10"/>
      <c r="M125" s="10"/>
      <c r="N125" s="10"/>
      <c r="O125" s="10"/>
      <c r="P125" s="10"/>
      <c r="Q125" s="10"/>
      <c r="R125" s="10"/>
      <c r="S125" s="10"/>
      <c r="T125" s="21"/>
      <c r="U125" s="22">
        <f t="shared" si="1"/>
        <v>0</v>
      </c>
      <c r="V125" s="20">
        <f>SUM(U114:U124)</f>
        <v>86842.567555547619</v>
      </c>
      <c r="W125" s="19">
        <v>84793.48</v>
      </c>
    </row>
    <row r="126" spans="1:23" x14ac:dyDescent="0.2">
      <c r="A126" s="28" t="s">
        <v>212</v>
      </c>
      <c r="B126" s="29" t="s">
        <v>213</v>
      </c>
      <c r="C126" s="30">
        <v>42963</v>
      </c>
      <c r="D126" s="30">
        <v>42963</v>
      </c>
      <c r="E126" s="30">
        <v>43100</v>
      </c>
      <c r="F126" s="29">
        <v>137</v>
      </c>
      <c r="G126" s="29">
        <v>137</v>
      </c>
      <c r="H126" s="29"/>
      <c r="I126" s="31">
        <v>456.17697378399998</v>
      </c>
      <c r="J126" s="32">
        <v>3.7534246575342465</v>
      </c>
      <c r="K126" s="31">
        <v>1712.225901600219</v>
      </c>
      <c r="L126" s="31">
        <v>428.06</v>
      </c>
      <c r="M126" s="31">
        <v>0</v>
      </c>
      <c r="N126" s="31">
        <v>428.06</v>
      </c>
      <c r="O126" s="31">
        <v>6848.903606400876</v>
      </c>
      <c r="P126" s="31">
        <v>4584.2036064008762</v>
      </c>
      <c r="Q126" s="31">
        <v>2264.6999999999998</v>
      </c>
      <c r="R126" s="31">
        <v>8989.1895080010945</v>
      </c>
      <c r="S126" s="31">
        <v>474.19783447051918</v>
      </c>
      <c r="T126" s="33">
        <v>8514.991673530576</v>
      </c>
      <c r="U126" s="34">
        <f t="shared" si="1"/>
        <v>4257.495836765288</v>
      </c>
    </row>
    <row r="127" spans="1:23" x14ac:dyDescent="0.2">
      <c r="A127" s="28" t="s">
        <v>214</v>
      </c>
      <c r="B127" s="29" t="s">
        <v>215</v>
      </c>
      <c r="C127" s="30">
        <v>42248</v>
      </c>
      <c r="D127" s="30">
        <v>42736</v>
      </c>
      <c r="E127" s="30">
        <v>43100</v>
      </c>
      <c r="F127" s="29">
        <v>364</v>
      </c>
      <c r="G127" s="29">
        <v>365</v>
      </c>
      <c r="H127" s="29"/>
      <c r="I127" s="31">
        <v>204.54473684199999</v>
      </c>
      <c r="J127" s="32">
        <v>10</v>
      </c>
      <c r="K127" s="31">
        <v>2045.44736842</v>
      </c>
      <c r="L127" s="31">
        <v>511.36</v>
      </c>
      <c r="M127" s="31">
        <v>0</v>
      </c>
      <c r="N127" s="31">
        <v>511.36</v>
      </c>
      <c r="O127" s="31">
        <v>8181.7894736799999</v>
      </c>
      <c r="P127" s="31">
        <v>5917.0894736800001</v>
      </c>
      <c r="Q127" s="31">
        <v>2264.6999999999998</v>
      </c>
      <c r="R127" s="31">
        <v>10738.5968421</v>
      </c>
      <c r="S127" s="31">
        <v>684.30709473600007</v>
      </c>
      <c r="T127" s="33">
        <v>10054.289747364001</v>
      </c>
      <c r="U127" s="34">
        <f t="shared" si="1"/>
        <v>5027.1448736820003</v>
      </c>
    </row>
    <row r="128" spans="1:23" x14ac:dyDescent="0.2">
      <c r="A128" s="28" t="s">
        <v>216</v>
      </c>
      <c r="B128" s="29" t="s">
        <v>217</v>
      </c>
      <c r="C128" s="30">
        <v>42248</v>
      </c>
      <c r="D128" s="30">
        <v>42736</v>
      </c>
      <c r="E128" s="30">
        <v>43100</v>
      </c>
      <c r="F128" s="29">
        <v>364</v>
      </c>
      <c r="G128" s="29">
        <v>365</v>
      </c>
      <c r="H128" s="29"/>
      <c r="I128" s="31">
        <v>251.33815789400001</v>
      </c>
      <c r="J128" s="32">
        <v>10</v>
      </c>
      <c r="K128" s="31">
        <v>2513.3815789400001</v>
      </c>
      <c r="L128" s="31">
        <v>628.35</v>
      </c>
      <c r="M128" s="31">
        <v>0</v>
      </c>
      <c r="N128" s="31">
        <v>628.35</v>
      </c>
      <c r="O128" s="31">
        <v>10053.52631576</v>
      </c>
      <c r="P128" s="31">
        <v>7788.8263157600004</v>
      </c>
      <c r="Q128" s="31">
        <v>2264.6999999999998</v>
      </c>
      <c r="R128" s="31">
        <v>13195.2578947</v>
      </c>
      <c r="S128" s="31">
        <v>1091.4319103079199</v>
      </c>
      <c r="T128" s="33">
        <v>12103.82598439208</v>
      </c>
      <c r="U128" s="34">
        <f t="shared" si="1"/>
        <v>6051.9129921960402</v>
      </c>
    </row>
    <row r="129" spans="1:22" x14ac:dyDescent="0.2">
      <c r="A129" s="28" t="s">
        <v>218</v>
      </c>
      <c r="B129" s="29" t="s">
        <v>219</v>
      </c>
      <c r="C129" s="30">
        <v>42248</v>
      </c>
      <c r="D129" s="30">
        <v>42736</v>
      </c>
      <c r="E129" s="30">
        <v>43100</v>
      </c>
      <c r="F129" s="29">
        <v>364</v>
      </c>
      <c r="G129" s="29">
        <v>365</v>
      </c>
      <c r="H129" s="29"/>
      <c r="I129" s="31">
        <v>204.54473684199999</v>
      </c>
      <c r="J129" s="32">
        <v>10</v>
      </c>
      <c r="K129" s="31">
        <v>2045.44736842</v>
      </c>
      <c r="L129" s="31">
        <v>511.36</v>
      </c>
      <c r="M129" s="31">
        <v>0</v>
      </c>
      <c r="N129" s="31">
        <v>511.36</v>
      </c>
      <c r="O129" s="31">
        <v>8181.7894736799999</v>
      </c>
      <c r="P129" s="31">
        <v>5917.0894736800001</v>
      </c>
      <c r="Q129" s="31">
        <v>2264.6999999999998</v>
      </c>
      <c r="R129" s="31">
        <v>10738.5968421</v>
      </c>
      <c r="S129" s="31">
        <v>684.30709473600007</v>
      </c>
      <c r="T129" s="33">
        <v>10054.289747364001</v>
      </c>
      <c r="U129" s="34">
        <f t="shared" si="1"/>
        <v>5027.1448736820003</v>
      </c>
    </row>
    <row r="130" spans="1:22" x14ac:dyDescent="0.2">
      <c r="A130" s="28" t="s">
        <v>220</v>
      </c>
      <c r="B130" s="29" t="s">
        <v>219</v>
      </c>
      <c r="C130" s="30">
        <v>42248</v>
      </c>
      <c r="D130" s="30">
        <v>42736</v>
      </c>
      <c r="E130" s="30">
        <v>43100</v>
      </c>
      <c r="F130" s="29">
        <v>364</v>
      </c>
      <c r="G130" s="29">
        <v>365</v>
      </c>
      <c r="H130" s="29"/>
      <c r="I130" s="31">
        <v>204.54473684199999</v>
      </c>
      <c r="J130" s="32">
        <v>10</v>
      </c>
      <c r="K130" s="31">
        <v>2045.44736842</v>
      </c>
      <c r="L130" s="31">
        <v>511.36</v>
      </c>
      <c r="M130" s="31">
        <v>0</v>
      </c>
      <c r="N130" s="31">
        <v>511.36</v>
      </c>
      <c r="O130" s="31">
        <v>8181.7894736799999</v>
      </c>
      <c r="P130" s="31">
        <v>5917.0894736800001</v>
      </c>
      <c r="Q130" s="31">
        <v>2264.6999999999998</v>
      </c>
      <c r="R130" s="31">
        <v>10738.5968421</v>
      </c>
      <c r="S130" s="31">
        <v>684.30709473600007</v>
      </c>
      <c r="T130" s="33">
        <v>10054.289747364001</v>
      </c>
      <c r="U130" s="34">
        <f t="shared" si="1"/>
        <v>5027.1448736820003</v>
      </c>
    </row>
    <row r="131" spans="1:22" x14ac:dyDescent="0.2">
      <c r="A131" s="28" t="s">
        <v>221</v>
      </c>
      <c r="B131" s="29" t="s">
        <v>219</v>
      </c>
      <c r="C131" s="30">
        <v>42248</v>
      </c>
      <c r="D131" s="30">
        <v>42736</v>
      </c>
      <c r="E131" s="30">
        <v>43100</v>
      </c>
      <c r="F131" s="29">
        <v>364</v>
      </c>
      <c r="G131" s="29">
        <v>365</v>
      </c>
      <c r="H131" s="29"/>
      <c r="I131" s="31">
        <v>165.03223684</v>
      </c>
      <c r="J131" s="32">
        <v>10</v>
      </c>
      <c r="K131" s="31">
        <v>1650.3223684</v>
      </c>
      <c r="L131" s="31">
        <v>412.58</v>
      </c>
      <c r="M131" s="31">
        <v>0</v>
      </c>
      <c r="N131" s="31">
        <v>412.58</v>
      </c>
      <c r="O131" s="31">
        <v>6601.2894735999998</v>
      </c>
      <c r="P131" s="31">
        <v>4336.5894736</v>
      </c>
      <c r="Q131" s="31">
        <v>2264.6999999999998</v>
      </c>
      <c r="R131" s="31">
        <v>8664.1918420000002</v>
      </c>
      <c r="S131" s="31">
        <v>440.52231240959998</v>
      </c>
      <c r="T131" s="33">
        <v>8223.669529590401</v>
      </c>
      <c r="U131" s="34">
        <f t="shared" si="1"/>
        <v>4111.8347647952005</v>
      </c>
    </row>
    <row r="132" spans="1:22" x14ac:dyDescent="0.2">
      <c r="A132" s="28" t="s">
        <v>222</v>
      </c>
      <c r="B132" s="29" t="s">
        <v>223</v>
      </c>
      <c r="C132" s="30">
        <v>42984</v>
      </c>
      <c r="D132" s="30">
        <v>42984</v>
      </c>
      <c r="E132" s="30">
        <v>43100</v>
      </c>
      <c r="F132" s="29">
        <v>116</v>
      </c>
      <c r="G132" s="29">
        <v>116</v>
      </c>
      <c r="H132" s="29"/>
      <c r="I132" s="31">
        <v>180.90378117893999</v>
      </c>
      <c r="J132" s="32">
        <v>3.1780821917808222</v>
      </c>
      <c r="K132" s="31">
        <v>574.92708539060391</v>
      </c>
      <c r="L132" s="31">
        <v>143.72999999999999</v>
      </c>
      <c r="M132" s="31">
        <v>0</v>
      </c>
      <c r="N132" s="31">
        <v>143.72999999999999</v>
      </c>
      <c r="O132" s="31">
        <v>2299.7083415624156</v>
      </c>
      <c r="P132" s="31">
        <v>35.008341562415808</v>
      </c>
      <c r="Q132" s="31">
        <v>2264.6999999999998</v>
      </c>
      <c r="R132" s="31">
        <v>3018.3654269530198</v>
      </c>
      <c r="S132" s="31">
        <v>16.80674732499326</v>
      </c>
      <c r="T132" s="33">
        <v>3001.5586796280263</v>
      </c>
      <c r="U132" s="34">
        <f t="shared" si="1"/>
        <v>1500.7793398140132</v>
      </c>
    </row>
    <row r="133" spans="1:22" x14ac:dyDescent="0.2">
      <c r="A133" s="28" t="s">
        <v>224</v>
      </c>
      <c r="B133" s="29" t="s">
        <v>225</v>
      </c>
      <c r="C133" s="30">
        <v>42263</v>
      </c>
      <c r="D133" s="30">
        <v>42736</v>
      </c>
      <c r="E133" s="30">
        <v>43100</v>
      </c>
      <c r="F133" s="29">
        <v>364</v>
      </c>
      <c r="G133" s="29">
        <v>365</v>
      </c>
      <c r="H133" s="29"/>
      <c r="I133" s="31">
        <v>165.03223684</v>
      </c>
      <c r="J133" s="32">
        <v>10</v>
      </c>
      <c r="K133" s="31">
        <v>1650.3223684</v>
      </c>
      <c r="L133" s="31">
        <v>412.58</v>
      </c>
      <c r="M133" s="31">
        <v>0</v>
      </c>
      <c r="N133" s="31">
        <v>412.58</v>
      </c>
      <c r="O133" s="31">
        <v>6601.2894735999998</v>
      </c>
      <c r="P133" s="31">
        <v>4336.5894736</v>
      </c>
      <c r="Q133" s="31">
        <v>2264.6999999999998</v>
      </c>
      <c r="R133" s="31">
        <v>8664.1918420000002</v>
      </c>
      <c r="S133" s="31">
        <v>440.52231240959998</v>
      </c>
      <c r="T133" s="33">
        <v>8223.669529590401</v>
      </c>
      <c r="U133" s="34">
        <f t="shared" ref="U133:U197" si="2">T133/2</f>
        <v>4111.8347647952005</v>
      </c>
    </row>
    <row r="134" spans="1:22" x14ac:dyDescent="0.2">
      <c r="A134" s="28" t="s">
        <v>226</v>
      </c>
      <c r="B134" s="29" t="s">
        <v>227</v>
      </c>
      <c r="C134" s="30">
        <v>42263</v>
      </c>
      <c r="D134" s="30">
        <v>42736</v>
      </c>
      <c r="E134" s="30">
        <v>43100</v>
      </c>
      <c r="F134" s="29">
        <v>364</v>
      </c>
      <c r="G134" s="29">
        <v>365</v>
      </c>
      <c r="H134" s="29"/>
      <c r="I134" s="31">
        <v>165.03223684</v>
      </c>
      <c r="J134" s="32">
        <v>10</v>
      </c>
      <c r="K134" s="31">
        <v>1650.3223684</v>
      </c>
      <c r="L134" s="31">
        <v>412.58</v>
      </c>
      <c r="M134" s="31">
        <v>0</v>
      </c>
      <c r="N134" s="31">
        <v>412.58</v>
      </c>
      <c r="O134" s="31">
        <v>6601.2894735999998</v>
      </c>
      <c r="P134" s="31">
        <v>4336.5894736</v>
      </c>
      <c r="Q134" s="31">
        <v>2264.6999999999998</v>
      </c>
      <c r="R134" s="31">
        <v>8664.1918420000002</v>
      </c>
      <c r="S134" s="31">
        <v>440.52231240959998</v>
      </c>
      <c r="T134" s="33">
        <v>8223.669529590401</v>
      </c>
      <c r="U134" s="34">
        <f t="shared" si="2"/>
        <v>4111.8347647952005</v>
      </c>
    </row>
    <row r="135" spans="1:22" x14ac:dyDescent="0.2">
      <c r="A135" s="28" t="s">
        <v>228</v>
      </c>
      <c r="B135" s="29" t="s">
        <v>229</v>
      </c>
      <c r="C135" s="30">
        <v>42263</v>
      </c>
      <c r="D135" s="30">
        <v>42736</v>
      </c>
      <c r="E135" s="30">
        <v>43100</v>
      </c>
      <c r="F135" s="29">
        <v>364</v>
      </c>
      <c r="G135" s="29">
        <v>365</v>
      </c>
      <c r="H135" s="29"/>
      <c r="I135" s="31">
        <v>126.53815789399999</v>
      </c>
      <c r="J135" s="32">
        <v>10</v>
      </c>
      <c r="K135" s="31">
        <v>1265.3815789400001</v>
      </c>
      <c r="L135" s="31">
        <v>316.35000000000002</v>
      </c>
      <c r="M135" s="31">
        <v>0</v>
      </c>
      <c r="N135" s="31">
        <v>316.35000000000002</v>
      </c>
      <c r="O135" s="31">
        <v>5061.5263157600002</v>
      </c>
      <c r="P135" s="31">
        <v>2796.8263157600004</v>
      </c>
      <c r="Q135" s="31">
        <v>2264.6999999999998</v>
      </c>
      <c r="R135" s="31">
        <v>6643.2578947000002</v>
      </c>
      <c r="S135" s="31">
        <v>237.75218526080005</v>
      </c>
      <c r="T135" s="33">
        <v>6405.5057094392005</v>
      </c>
      <c r="U135" s="34">
        <f t="shared" si="2"/>
        <v>3202.7528547196002</v>
      </c>
    </row>
    <row r="136" spans="1:22" x14ac:dyDescent="0.2">
      <c r="A136" s="28" t="s">
        <v>230</v>
      </c>
      <c r="B136" s="29" t="s">
        <v>231</v>
      </c>
      <c r="C136" s="30">
        <v>42263</v>
      </c>
      <c r="D136" s="30">
        <v>42736</v>
      </c>
      <c r="E136" s="30">
        <v>43100</v>
      </c>
      <c r="F136" s="29">
        <v>364</v>
      </c>
      <c r="G136" s="29">
        <v>365</v>
      </c>
      <c r="H136" s="29"/>
      <c r="I136" s="31">
        <v>126.53815789399999</v>
      </c>
      <c r="J136" s="32">
        <v>10</v>
      </c>
      <c r="K136" s="31">
        <v>1265.3815789400001</v>
      </c>
      <c r="L136" s="31">
        <v>316.35000000000002</v>
      </c>
      <c r="M136" s="31">
        <v>0</v>
      </c>
      <c r="N136" s="31">
        <v>316.35000000000002</v>
      </c>
      <c r="O136" s="31">
        <v>5061.5263157600002</v>
      </c>
      <c r="P136" s="31">
        <v>2796.8263157600004</v>
      </c>
      <c r="Q136" s="31">
        <v>2264.6999999999998</v>
      </c>
      <c r="R136" s="31">
        <v>6643.2578947000002</v>
      </c>
      <c r="S136" s="31">
        <v>237.75218526080005</v>
      </c>
      <c r="T136" s="33">
        <v>6405.5057094392005</v>
      </c>
      <c r="U136" s="34">
        <f t="shared" si="2"/>
        <v>3202.7528547196002</v>
      </c>
    </row>
    <row r="137" spans="1:22" x14ac:dyDescent="0.2">
      <c r="A137" s="28" t="s">
        <v>232</v>
      </c>
      <c r="B137" s="29" t="s">
        <v>233</v>
      </c>
      <c r="C137" s="30">
        <v>42963</v>
      </c>
      <c r="D137" s="30">
        <v>42963</v>
      </c>
      <c r="E137" s="30">
        <v>43100</v>
      </c>
      <c r="F137" s="29">
        <v>137</v>
      </c>
      <c r="G137" s="29">
        <v>137</v>
      </c>
      <c r="H137" s="29"/>
      <c r="I137" s="31">
        <v>126.53815789399999</v>
      </c>
      <c r="J137" s="32">
        <v>3.7534246575342465</v>
      </c>
      <c r="K137" s="31">
        <v>474.95144195830136</v>
      </c>
      <c r="L137" s="31">
        <v>118.74</v>
      </c>
      <c r="M137" s="31">
        <v>0</v>
      </c>
      <c r="N137" s="31">
        <v>118.74</v>
      </c>
      <c r="O137" s="31">
        <v>1899.8057678332054</v>
      </c>
      <c r="P137" s="31">
        <v>0</v>
      </c>
      <c r="Q137" s="31">
        <v>1899.81</v>
      </c>
      <c r="R137" s="31">
        <v>2493.497209791507</v>
      </c>
      <c r="S137" s="31">
        <v>9.1188756855993862</v>
      </c>
      <c r="T137" s="33">
        <v>2484.3783341059075</v>
      </c>
      <c r="U137" s="34">
        <f t="shared" si="2"/>
        <v>1242.1891670529537</v>
      </c>
    </row>
    <row r="138" spans="1:22" x14ac:dyDescent="0.2">
      <c r="A138" s="28" t="s">
        <v>234</v>
      </c>
      <c r="B138" s="29" t="s">
        <v>235</v>
      </c>
      <c r="C138" s="30">
        <v>42248</v>
      </c>
      <c r="D138" s="30">
        <v>42736</v>
      </c>
      <c r="E138" s="30">
        <v>43100</v>
      </c>
      <c r="F138" s="29">
        <v>364</v>
      </c>
      <c r="G138" s="29">
        <v>365</v>
      </c>
      <c r="H138" s="29"/>
      <c r="I138" s="31">
        <v>126.53815789399999</v>
      </c>
      <c r="J138" s="32">
        <v>10</v>
      </c>
      <c r="K138" s="31">
        <v>1265.3815789400001</v>
      </c>
      <c r="L138" s="31">
        <v>316.35000000000002</v>
      </c>
      <c r="M138" s="31">
        <v>0</v>
      </c>
      <c r="N138" s="31">
        <v>316.35000000000002</v>
      </c>
      <c r="O138" s="31">
        <v>5061.5263157600002</v>
      </c>
      <c r="P138" s="31">
        <v>2796.8263157600004</v>
      </c>
      <c r="Q138" s="31">
        <v>2264.6999999999998</v>
      </c>
      <c r="R138" s="31">
        <v>6643.2578947000002</v>
      </c>
      <c r="S138" s="31">
        <v>237.75218526080005</v>
      </c>
      <c r="T138" s="33">
        <v>6405.5057094392005</v>
      </c>
      <c r="U138" s="34">
        <f t="shared" si="2"/>
        <v>3202.7528547196002</v>
      </c>
    </row>
    <row r="139" spans="1:22" x14ac:dyDescent="0.2">
      <c r="A139" s="8" t="s">
        <v>236</v>
      </c>
      <c r="B139" s="9" t="s">
        <v>237</v>
      </c>
      <c r="C139" s="14">
        <v>43055</v>
      </c>
      <c r="D139" s="14">
        <v>43055</v>
      </c>
      <c r="E139" s="14">
        <v>43100</v>
      </c>
      <c r="F139" s="9">
        <v>45</v>
      </c>
      <c r="G139" s="9">
        <v>45</v>
      </c>
      <c r="H139" s="9"/>
      <c r="I139" s="10">
        <v>165.03223684</v>
      </c>
      <c r="J139" s="16">
        <v>1.2328767123287672</v>
      </c>
      <c r="K139" s="10">
        <v>203.46440158356165</v>
      </c>
      <c r="L139" s="10">
        <v>50.87</v>
      </c>
      <c r="M139" s="10">
        <v>0</v>
      </c>
      <c r="N139" s="10">
        <v>50.87</v>
      </c>
      <c r="O139" s="10">
        <v>813.85760633424661</v>
      </c>
      <c r="P139" s="10">
        <v>0</v>
      </c>
      <c r="Q139" s="10">
        <v>813.86</v>
      </c>
      <c r="R139" s="10">
        <v>1068.1920079178083</v>
      </c>
      <c r="S139" s="10">
        <v>3.9063245104043838</v>
      </c>
      <c r="T139" s="21">
        <v>1064.2856834074039</v>
      </c>
      <c r="U139" s="22">
        <f t="shared" si="2"/>
        <v>532.14284170370195</v>
      </c>
      <c r="V139" s="3" t="s">
        <v>332</v>
      </c>
    </row>
    <row r="140" spans="1:22" x14ac:dyDescent="0.2">
      <c r="A140" s="28" t="s">
        <v>238</v>
      </c>
      <c r="B140" s="29" t="s">
        <v>239</v>
      </c>
      <c r="C140" s="30">
        <v>42370</v>
      </c>
      <c r="D140" s="30">
        <v>42736</v>
      </c>
      <c r="E140" s="30">
        <v>43100</v>
      </c>
      <c r="F140" s="29">
        <v>364</v>
      </c>
      <c r="G140" s="29">
        <v>365</v>
      </c>
      <c r="H140" s="29"/>
      <c r="I140" s="31">
        <v>126.53815789399999</v>
      </c>
      <c r="J140" s="32">
        <v>10</v>
      </c>
      <c r="K140" s="31">
        <v>1265.3815789400001</v>
      </c>
      <c r="L140" s="31">
        <v>316.35000000000002</v>
      </c>
      <c r="M140" s="31">
        <v>0</v>
      </c>
      <c r="N140" s="31">
        <v>316.35000000000002</v>
      </c>
      <c r="O140" s="31">
        <v>5061.5263157600002</v>
      </c>
      <c r="P140" s="31">
        <v>2796.8263157600004</v>
      </c>
      <c r="Q140" s="31">
        <v>2264.6999999999998</v>
      </c>
      <c r="R140" s="31">
        <v>6643.2578947000002</v>
      </c>
      <c r="S140" s="31">
        <v>237.75218526080005</v>
      </c>
      <c r="T140" s="33">
        <v>6405.5057094392005</v>
      </c>
      <c r="U140" s="34">
        <f t="shared" si="2"/>
        <v>3202.7528547196002</v>
      </c>
    </row>
    <row r="141" spans="1:22" x14ac:dyDescent="0.2">
      <c r="A141" s="28" t="s">
        <v>240</v>
      </c>
      <c r="B141" s="29" t="s">
        <v>241</v>
      </c>
      <c r="C141" s="30">
        <v>42020</v>
      </c>
      <c r="D141" s="30">
        <v>42736</v>
      </c>
      <c r="E141" s="30">
        <v>43100</v>
      </c>
      <c r="F141" s="29">
        <v>364</v>
      </c>
      <c r="G141" s="29">
        <v>365</v>
      </c>
      <c r="H141" s="29"/>
      <c r="I141" s="31">
        <v>126.53815789399999</v>
      </c>
      <c r="J141" s="32">
        <v>10</v>
      </c>
      <c r="K141" s="31">
        <v>1265.3815789400001</v>
      </c>
      <c r="L141" s="31">
        <v>316.35000000000002</v>
      </c>
      <c r="M141" s="31">
        <v>0</v>
      </c>
      <c r="N141" s="31">
        <v>316.35000000000002</v>
      </c>
      <c r="O141" s="31">
        <v>5061.5263157600002</v>
      </c>
      <c r="P141" s="31">
        <v>2796.8263157600004</v>
      </c>
      <c r="Q141" s="31">
        <v>2264.6999999999998</v>
      </c>
      <c r="R141" s="31">
        <v>6643.2578947000002</v>
      </c>
      <c r="S141" s="31">
        <v>237.75218526080005</v>
      </c>
      <c r="T141" s="33">
        <v>6405.5057094392005</v>
      </c>
      <c r="U141" s="34">
        <f t="shared" si="2"/>
        <v>3202.7528547196002</v>
      </c>
    </row>
    <row r="142" spans="1:22" x14ac:dyDescent="0.2">
      <c r="A142" s="28" t="s">
        <v>242</v>
      </c>
      <c r="B142" s="29" t="s">
        <v>243</v>
      </c>
      <c r="C142" s="30">
        <v>42644</v>
      </c>
      <c r="D142" s="30">
        <v>42736</v>
      </c>
      <c r="E142" s="30">
        <v>43100</v>
      </c>
      <c r="F142" s="29">
        <v>364</v>
      </c>
      <c r="G142" s="29">
        <v>365</v>
      </c>
      <c r="H142" s="29"/>
      <c r="I142" s="31">
        <v>126.53815789399999</v>
      </c>
      <c r="J142" s="32">
        <v>10</v>
      </c>
      <c r="K142" s="31">
        <v>1265.3815789400001</v>
      </c>
      <c r="L142" s="31">
        <v>316.35000000000002</v>
      </c>
      <c r="M142" s="31">
        <v>0</v>
      </c>
      <c r="N142" s="31">
        <v>316.35000000000002</v>
      </c>
      <c r="O142" s="31">
        <v>5061.5263157600002</v>
      </c>
      <c r="P142" s="31">
        <v>2796.8263157600004</v>
      </c>
      <c r="Q142" s="31">
        <v>2264.6999999999998</v>
      </c>
      <c r="R142" s="31">
        <v>6643.2578947000002</v>
      </c>
      <c r="S142" s="31">
        <v>237.75218526080005</v>
      </c>
      <c r="T142" s="33">
        <v>6405.5057094392005</v>
      </c>
      <c r="U142" s="34">
        <f t="shared" si="2"/>
        <v>3202.7528547196002</v>
      </c>
    </row>
    <row r="143" spans="1:22" x14ac:dyDescent="0.2">
      <c r="A143" s="28" t="s">
        <v>244</v>
      </c>
      <c r="B143" s="29" t="s">
        <v>245</v>
      </c>
      <c r="C143" s="30">
        <v>42795</v>
      </c>
      <c r="D143" s="30">
        <v>42795</v>
      </c>
      <c r="E143" s="30">
        <v>43100</v>
      </c>
      <c r="F143" s="29">
        <v>305</v>
      </c>
      <c r="G143" s="29">
        <v>305</v>
      </c>
      <c r="H143" s="29"/>
      <c r="I143" s="31">
        <v>126.53815789399999</v>
      </c>
      <c r="J143" s="32">
        <v>8.3561643835616444</v>
      </c>
      <c r="K143" s="31">
        <v>1057.3736481553424</v>
      </c>
      <c r="L143" s="31">
        <v>264.33999999999997</v>
      </c>
      <c r="M143" s="31">
        <v>0</v>
      </c>
      <c r="N143" s="31">
        <v>264.33999999999997</v>
      </c>
      <c r="O143" s="31">
        <v>4229.4945926213695</v>
      </c>
      <c r="P143" s="31">
        <v>1964.7945926213697</v>
      </c>
      <c r="Q143" s="31">
        <v>2264.6999999999998</v>
      </c>
      <c r="R143" s="31">
        <v>5551.208240776712</v>
      </c>
      <c r="S143" s="31">
        <v>171.18964740970958</v>
      </c>
      <c r="T143" s="33">
        <v>5380.0185933670027</v>
      </c>
      <c r="U143" s="34">
        <f t="shared" si="2"/>
        <v>2690.0092966835014</v>
      </c>
    </row>
    <row r="144" spans="1:22" x14ac:dyDescent="0.2">
      <c r="A144" s="28" t="s">
        <v>246</v>
      </c>
      <c r="B144" s="29" t="s">
        <v>247</v>
      </c>
      <c r="C144" s="30">
        <v>43070</v>
      </c>
      <c r="D144" s="30">
        <v>42705</v>
      </c>
      <c r="E144" s="30">
        <v>43100</v>
      </c>
      <c r="F144" s="29">
        <v>395</v>
      </c>
      <c r="G144" s="29">
        <v>365</v>
      </c>
      <c r="H144" s="29"/>
      <c r="I144" s="31">
        <v>126.53815789399999</v>
      </c>
      <c r="J144" s="32">
        <v>10</v>
      </c>
      <c r="K144" s="31">
        <v>1265.3815789400001</v>
      </c>
      <c r="L144" s="31">
        <v>316.35000000000002</v>
      </c>
      <c r="M144" s="31">
        <v>0</v>
      </c>
      <c r="N144" s="31">
        <v>316.35000000000002</v>
      </c>
      <c r="O144" s="31">
        <v>5061.5263157600002</v>
      </c>
      <c r="P144" s="31">
        <v>2796.8263157600004</v>
      </c>
      <c r="Q144" s="31">
        <v>2264.6999999999998</v>
      </c>
      <c r="R144" s="31">
        <v>6643.2578947000002</v>
      </c>
      <c r="S144" s="31">
        <v>237.75218526080005</v>
      </c>
      <c r="T144" s="33">
        <v>6405.5057094392005</v>
      </c>
      <c r="U144" s="34">
        <f t="shared" si="2"/>
        <v>3202.7528547196002</v>
      </c>
    </row>
    <row r="145" spans="1:23" x14ac:dyDescent="0.2">
      <c r="A145" s="28" t="s">
        <v>248</v>
      </c>
      <c r="B145" s="29" t="s">
        <v>249</v>
      </c>
      <c r="C145" s="30">
        <v>42751</v>
      </c>
      <c r="D145" s="30">
        <v>42751</v>
      </c>
      <c r="E145" s="30">
        <v>43100</v>
      </c>
      <c r="F145" s="29">
        <v>349</v>
      </c>
      <c r="G145" s="29">
        <v>349</v>
      </c>
      <c r="H145" s="29"/>
      <c r="I145" s="31">
        <v>126.53815789399999</v>
      </c>
      <c r="J145" s="32">
        <v>9.5616438356164384</v>
      </c>
      <c r="K145" s="31">
        <v>1209.9127973974246</v>
      </c>
      <c r="L145" s="31">
        <v>302.48</v>
      </c>
      <c r="M145" s="31">
        <v>0</v>
      </c>
      <c r="N145" s="31">
        <v>302.48</v>
      </c>
      <c r="O145" s="31">
        <v>4839.6511895896983</v>
      </c>
      <c r="P145" s="31">
        <v>2574.9511895896985</v>
      </c>
      <c r="Q145" s="31">
        <v>2264.6999999999998</v>
      </c>
      <c r="R145" s="31">
        <v>6352.0439869871225</v>
      </c>
      <c r="S145" s="31">
        <v>220.00217516717589</v>
      </c>
      <c r="T145" s="33">
        <v>6132.0418118199468</v>
      </c>
      <c r="U145" s="34">
        <f t="shared" si="2"/>
        <v>3066.0209059099734</v>
      </c>
    </row>
    <row r="146" spans="1:23" x14ac:dyDescent="0.2">
      <c r="A146" s="28" t="s">
        <v>250</v>
      </c>
      <c r="B146" s="29" t="s">
        <v>251</v>
      </c>
      <c r="C146" s="30">
        <v>42767</v>
      </c>
      <c r="D146" s="30">
        <v>42767</v>
      </c>
      <c r="E146" s="30">
        <v>43100</v>
      </c>
      <c r="F146" s="29">
        <v>333</v>
      </c>
      <c r="G146" s="29">
        <v>333</v>
      </c>
      <c r="H146" s="29"/>
      <c r="I146" s="31">
        <v>126.53815789399999</v>
      </c>
      <c r="J146" s="32">
        <v>9.1232876712328768</v>
      </c>
      <c r="K146" s="31">
        <v>1154.4440158548493</v>
      </c>
      <c r="L146" s="31">
        <v>288.61</v>
      </c>
      <c r="M146" s="31">
        <v>0</v>
      </c>
      <c r="N146" s="31">
        <v>288.61</v>
      </c>
      <c r="O146" s="31">
        <v>4617.7760634193974</v>
      </c>
      <c r="P146" s="31">
        <v>2353.0760634193975</v>
      </c>
      <c r="Q146" s="31">
        <v>2264.6999999999998</v>
      </c>
      <c r="R146" s="31">
        <v>6060.8300792742466</v>
      </c>
      <c r="S146" s="31">
        <v>202.25216507355182</v>
      </c>
      <c r="T146" s="33">
        <v>5858.577914200695</v>
      </c>
      <c r="U146" s="34">
        <f t="shared" si="2"/>
        <v>2929.2889571003475</v>
      </c>
    </row>
    <row r="147" spans="1:23" x14ac:dyDescent="0.2">
      <c r="A147" s="28" t="s">
        <v>252</v>
      </c>
      <c r="B147" s="29" t="s">
        <v>253</v>
      </c>
      <c r="C147" s="30">
        <v>42963</v>
      </c>
      <c r="D147" s="30">
        <v>42963</v>
      </c>
      <c r="E147" s="30">
        <v>43100</v>
      </c>
      <c r="F147" s="29">
        <v>137</v>
      </c>
      <c r="G147" s="29">
        <v>137</v>
      </c>
      <c r="H147" s="29"/>
      <c r="I147" s="31">
        <v>126.53815789399999</v>
      </c>
      <c r="J147" s="32">
        <v>3.7534246575342465</v>
      </c>
      <c r="K147" s="31">
        <v>474.95144195830136</v>
      </c>
      <c r="L147" s="31">
        <v>118.74</v>
      </c>
      <c r="M147" s="31">
        <v>0</v>
      </c>
      <c r="N147" s="31">
        <v>118.74</v>
      </c>
      <c r="O147" s="31">
        <v>1899.8057678332054</v>
      </c>
      <c r="P147" s="31">
        <v>0</v>
      </c>
      <c r="Q147" s="31">
        <v>1899.81</v>
      </c>
      <c r="R147" s="31">
        <v>2493.497209791507</v>
      </c>
      <c r="S147" s="31">
        <v>9.1188756855993862</v>
      </c>
      <c r="T147" s="33">
        <v>2484.3783341059075</v>
      </c>
      <c r="U147" s="34">
        <f t="shared" si="2"/>
        <v>1242.1891670529537</v>
      </c>
    </row>
    <row r="148" spans="1:23" x14ac:dyDescent="0.2">
      <c r="A148" s="28" t="s">
        <v>254</v>
      </c>
      <c r="B148" s="29" t="s">
        <v>255</v>
      </c>
      <c r="C148" s="30">
        <v>42795</v>
      </c>
      <c r="D148" s="30">
        <v>42795</v>
      </c>
      <c r="E148" s="30">
        <v>43100</v>
      </c>
      <c r="F148" s="29">
        <v>305</v>
      </c>
      <c r="G148" s="29">
        <v>305</v>
      </c>
      <c r="H148" s="29"/>
      <c r="I148" s="31">
        <v>126.53815789399999</v>
      </c>
      <c r="J148" s="32">
        <v>8.3561643835616444</v>
      </c>
      <c r="K148" s="31">
        <v>1057.3736481553424</v>
      </c>
      <c r="L148" s="31">
        <v>264.33999999999997</v>
      </c>
      <c r="M148" s="31">
        <v>0</v>
      </c>
      <c r="N148" s="31">
        <v>264.33999999999997</v>
      </c>
      <c r="O148" s="31">
        <v>4229.4945926213695</v>
      </c>
      <c r="P148" s="31">
        <v>1964.7945926213697</v>
      </c>
      <c r="Q148" s="31">
        <v>2264.6999999999998</v>
      </c>
      <c r="R148" s="31">
        <v>5551.208240776712</v>
      </c>
      <c r="S148" s="31">
        <v>171.18964740970958</v>
      </c>
      <c r="T148" s="33">
        <v>5380.0185933670027</v>
      </c>
      <c r="U148" s="34">
        <f t="shared" si="2"/>
        <v>2690.0092966835014</v>
      </c>
    </row>
    <row r="149" spans="1:23" x14ac:dyDescent="0.2">
      <c r="A149" s="28" t="s">
        <v>256</v>
      </c>
      <c r="B149" s="29" t="s">
        <v>257</v>
      </c>
      <c r="C149" s="30">
        <v>42795</v>
      </c>
      <c r="D149" s="30">
        <v>42795</v>
      </c>
      <c r="E149" s="30">
        <v>43100</v>
      </c>
      <c r="F149" s="29">
        <v>305</v>
      </c>
      <c r="G149" s="29">
        <v>305</v>
      </c>
      <c r="H149" s="29"/>
      <c r="I149" s="31">
        <v>126.53815789399999</v>
      </c>
      <c r="J149" s="32">
        <v>8.3561643835616444</v>
      </c>
      <c r="K149" s="31">
        <v>1057.3736481553424</v>
      </c>
      <c r="L149" s="31">
        <v>264.33999999999997</v>
      </c>
      <c r="M149" s="31">
        <v>0</v>
      </c>
      <c r="N149" s="31">
        <v>264.33999999999997</v>
      </c>
      <c r="O149" s="31">
        <v>4229.4945926213695</v>
      </c>
      <c r="P149" s="31">
        <v>1964.7945926213697</v>
      </c>
      <c r="Q149" s="31">
        <v>2264.6999999999998</v>
      </c>
      <c r="R149" s="31">
        <v>5551.208240776712</v>
      </c>
      <c r="S149" s="31">
        <v>171.18964740970958</v>
      </c>
      <c r="T149" s="33">
        <v>5380.0185933670027</v>
      </c>
      <c r="U149" s="34">
        <f t="shared" si="2"/>
        <v>2690.0092966835014</v>
      </c>
    </row>
    <row r="150" spans="1:23" x14ac:dyDescent="0.2">
      <c r="A150" s="28" t="s">
        <v>258</v>
      </c>
      <c r="B150" s="29" t="s">
        <v>259</v>
      </c>
      <c r="C150" s="30">
        <v>42248</v>
      </c>
      <c r="D150" s="30">
        <v>42736</v>
      </c>
      <c r="E150" s="30">
        <v>43100</v>
      </c>
      <c r="F150" s="29">
        <v>364</v>
      </c>
      <c r="G150" s="29">
        <v>365</v>
      </c>
      <c r="H150" s="29"/>
      <c r="I150" s="31">
        <v>372.51776331569999</v>
      </c>
      <c r="J150" s="32">
        <v>10</v>
      </c>
      <c r="K150" s="31">
        <v>3725.1776331569999</v>
      </c>
      <c r="L150" s="31">
        <v>931.29</v>
      </c>
      <c r="M150" s="31">
        <v>0</v>
      </c>
      <c r="N150" s="31">
        <v>931.29</v>
      </c>
      <c r="O150" s="31">
        <v>14900.710532628</v>
      </c>
      <c r="P150" s="31">
        <v>12636.010532627999</v>
      </c>
      <c r="Q150" s="31">
        <v>2264.6999999999998</v>
      </c>
      <c r="R150" s="31">
        <v>19557.178165785001</v>
      </c>
      <c r="S150" s="31">
        <v>2385.6300962116757</v>
      </c>
      <c r="T150" s="33">
        <v>17171.548069573324</v>
      </c>
      <c r="U150" s="34">
        <f t="shared" si="2"/>
        <v>8585.774034786662</v>
      </c>
    </row>
    <row r="151" spans="1:23" x14ac:dyDescent="0.2">
      <c r="A151" s="28" t="s">
        <v>260</v>
      </c>
      <c r="B151" s="29" t="s">
        <v>261</v>
      </c>
      <c r="C151" s="30">
        <v>42248</v>
      </c>
      <c r="D151" s="30">
        <v>42736</v>
      </c>
      <c r="E151" s="30">
        <v>43100</v>
      </c>
      <c r="F151" s="29">
        <v>364</v>
      </c>
      <c r="G151" s="29">
        <v>365</v>
      </c>
      <c r="H151" s="29"/>
      <c r="I151" s="31">
        <v>165.032236842</v>
      </c>
      <c r="J151" s="32">
        <v>10</v>
      </c>
      <c r="K151" s="31">
        <v>1650.32236842</v>
      </c>
      <c r="L151" s="31">
        <v>412.58</v>
      </c>
      <c r="M151" s="31">
        <v>0</v>
      </c>
      <c r="N151" s="31">
        <v>412.58</v>
      </c>
      <c r="O151" s="31">
        <v>6601.2894736799999</v>
      </c>
      <c r="P151" s="31">
        <v>4336.5894736800001</v>
      </c>
      <c r="Q151" s="31">
        <v>2264.6999999999998</v>
      </c>
      <c r="R151" s="31">
        <v>8664.1918421000009</v>
      </c>
      <c r="S151" s="31">
        <v>440.52231242048003</v>
      </c>
      <c r="T151" s="33">
        <v>8223.6695296795206</v>
      </c>
      <c r="U151" s="34">
        <f t="shared" si="2"/>
        <v>4111.8347648397603</v>
      </c>
    </row>
    <row r="152" spans="1:23" x14ac:dyDescent="0.2">
      <c r="A152" s="28" t="s">
        <v>262</v>
      </c>
      <c r="B152" s="29" t="s">
        <v>263</v>
      </c>
      <c r="C152" s="30">
        <v>42354</v>
      </c>
      <c r="D152" s="30">
        <v>42736</v>
      </c>
      <c r="E152" s="30">
        <v>43100</v>
      </c>
      <c r="F152" s="29">
        <v>364</v>
      </c>
      <c r="G152" s="29">
        <v>365</v>
      </c>
      <c r="H152" s="29"/>
      <c r="I152" s="31">
        <v>330.83157894700003</v>
      </c>
      <c r="J152" s="32">
        <v>10</v>
      </c>
      <c r="K152" s="31">
        <v>3308.3157894700003</v>
      </c>
      <c r="L152" s="31">
        <v>827.08</v>
      </c>
      <c r="M152" s="31">
        <v>0</v>
      </c>
      <c r="N152" s="31">
        <v>827.08</v>
      </c>
      <c r="O152" s="31">
        <v>13233.263157880001</v>
      </c>
      <c r="P152" s="31">
        <v>10968.563157880002</v>
      </c>
      <c r="Q152" s="31">
        <v>2264.6999999999998</v>
      </c>
      <c r="R152" s="31">
        <v>17368.658947350003</v>
      </c>
      <c r="S152" s="31">
        <v>1940.4216471539603</v>
      </c>
      <c r="T152" s="33">
        <v>15428.237300196042</v>
      </c>
      <c r="U152" s="34">
        <f t="shared" si="2"/>
        <v>7714.1186500980211</v>
      </c>
    </row>
    <row r="153" spans="1:23" x14ac:dyDescent="0.2">
      <c r="A153" s="28" t="s">
        <v>264</v>
      </c>
      <c r="B153" s="29" t="s">
        <v>265</v>
      </c>
      <c r="C153" s="30">
        <v>42370</v>
      </c>
      <c r="D153" s="30">
        <v>42736</v>
      </c>
      <c r="E153" s="30">
        <v>43100</v>
      </c>
      <c r="F153" s="29">
        <v>364</v>
      </c>
      <c r="G153" s="29">
        <v>365</v>
      </c>
      <c r="H153" s="29"/>
      <c r="I153" s="31">
        <v>290.755263157</v>
      </c>
      <c r="J153" s="32">
        <v>10</v>
      </c>
      <c r="K153" s="31">
        <v>2907.5526315699999</v>
      </c>
      <c r="L153" s="31">
        <v>726.89</v>
      </c>
      <c r="M153" s="31">
        <v>0</v>
      </c>
      <c r="N153" s="31">
        <v>726.89</v>
      </c>
      <c r="O153" s="31">
        <v>11630.21052628</v>
      </c>
      <c r="P153" s="31">
        <v>9365.5105262799989</v>
      </c>
      <c r="Q153" s="31">
        <v>2264.6999999999998</v>
      </c>
      <c r="R153" s="31">
        <v>15264.65315785</v>
      </c>
      <c r="S153" s="31">
        <v>1512.4065945167597</v>
      </c>
      <c r="T153" s="33">
        <v>13752.246563333239</v>
      </c>
      <c r="U153" s="34">
        <f t="shared" si="2"/>
        <v>6876.1232816666197</v>
      </c>
    </row>
    <row r="154" spans="1:23" x14ac:dyDescent="0.2">
      <c r="A154" s="28" t="s">
        <v>266</v>
      </c>
      <c r="B154" s="29" t="s">
        <v>265</v>
      </c>
      <c r="C154" s="30">
        <v>42552</v>
      </c>
      <c r="D154" s="30">
        <v>42736</v>
      </c>
      <c r="E154" s="30">
        <v>43100</v>
      </c>
      <c r="F154" s="29">
        <v>364</v>
      </c>
      <c r="G154" s="29">
        <v>365</v>
      </c>
      <c r="H154" s="29"/>
      <c r="I154" s="31">
        <v>90.550996315779997</v>
      </c>
      <c r="J154" s="32">
        <v>10</v>
      </c>
      <c r="K154" s="31">
        <v>905.50996315780003</v>
      </c>
      <c r="L154" s="31">
        <v>226.38</v>
      </c>
      <c r="M154" s="31">
        <v>0</v>
      </c>
      <c r="N154" s="31">
        <v>226.38</v>
      </c>
      <c r="O154" s="31">
        <v>3622.0398526312001</v>
      </c>
      <c r="P154" s="31">
        <v>1357.3398526312003</v>
      </c>
      <c r="Q154" s="31">
        <v>2264.6999999999998</v>
      </c>
      <c r="R154" s="31">
        <v>4753.9298157890007</v>
      </c>
      <c r="S154" s="31">
        <v>122.59326821049602</v>
      </c>
      <c r="T154" s="33">
        <v>4631.3365475785049</v>
      </c>
      <c r="U154" s="34">
        <f t="shared" si="2"/>
        <v>2315.6682737892525</v>
      </c>
    </row>
    <row r="155" spans="1:23" x14ac:dyDescent="0.2">
      <c r="A155" s="28" t="s">
        <v>267</v>
      </c>
      <c r="B155" s="29" t="s">
        <v>268</v>
      </c>
      <c r="C155" s="30">
        <v>42705</v>
      </c>
      <c r="D155" s="30">
        <v>42736</v>
      </c>
      <c r="E155" s="30">
        <v>43100</v>
      </c>
      <c r="F155" s="29">
        <v>364</v>
      </c>
      <c r="G155" s="29">
        <v>365</v>
      </c>
      <c r="H155" s="29"/>
      <c r="I155" s="31">
        <v>126.53815789399999</v>
      </c>
      <c r="J155" s="32">
        <v>10</v>
      </c>
      <c r="K155" s="31">
        <v>1265.3815789400001</v>
      </c>
      <c r="L155" s="31">
        <v>316.35000000000002</v>
      </c>
      <c r="M155" s="31">
        <v>0</v>
      </c>
      <c r="N155" s="31">
        <v>316.35000000000002</v>
      </c>
      <c r="O155" s="31">
        <v>5061.5263157600002</v>
      </c>
      <c r="P155" s="31">
        <v>2796.8263157600004</v>
      </c>
      <c r="Q155" s="31">
        <v>2264.6999999999998</v>
      </c>
      <c r="R155" s="31">
        <v>6643.2578947000002</v>
      </c>
      <c r="S155" s="31">
        <v>237.75218526080005</v>
      </c>
      <c r="T155" s="33">
        <v>6405.5057094392005</v>
      </c>
      <c r="U155" s="34">
        <f t="shared" si="2"/>
        <v>3202.7528547196002</v>
      </c>
    </row>
    <row r="156" spans="1:23" x14ac:dyDescent="0.2">
      <c r="A156" s="28" t="s">
        <v>269</v>
      </c>
      <c r="B156" s="29" t="s">
        <v>270</v>
      </c>
      <c r="C156" s="30">
        <v>42948</v>
      </c>
      <c r="D156" s="30">
        <v>42948</v>
      </c>
      <c r="E156" s="30">
        <v>43100</v>
      </c>
      <c r="F156" s="29">
        <v>152</v>
      </c>
      <c r="G156" s="29">
        <v>152</v>
      </c>
      <c r="H156" s="29"/>
      <c r="I156" s="31">
        <v>251.33815789400001</v>
      </c>
      <c r="J156" s="32">
        <v>4.1643835616438354</v>
      </c>
      <c r="K156" s="31">
        <v>1046.6684931476163</v>
      </c>
      <c r="L156" s="31">
        <v>261.67</v>
      </c>
      <c r="M156" s="31">
        <v>0</v>
      </c>
      <c r="N156" s="31">
        <v>261.67</v>
      </c>
      <c r="O156" s="31">
        <v>4186.6739725904654</v>
      </c>
      <c r="P156" s="31">
        <v>1921.9739725904656</v>
      </c>
      <c r="Q156" s="31">
        <v>2264.6999999999998</v>
      </c>
      <c r="R156" s="31">
        <v>5495.012465738082</v>
      </c>
      <c r="S156" s="31">
        <v>167.76399780723727</v>
      </c>
      <c r="T156" s="33">
        <v>5327.2484679308445</v>
      </c>
      <c r="U156" s="34">
        <f t="shared" si="2"/>
        <v>2663.6242339654223</v>
      </c>
    </row>
    <row r="157" spans="1:23" x14ac:dyDescent="0.2">
      <c r="A157" s="8" t="s">
        <v>271</v>
      </c>
      <c r="B157" s="9" t="s">
        <v>272</v>
      </c>
      <c r="C157" s="14">
        <v>42856</v>
      </c>
      <c r="D157" s="14">
        <v>42856</v>
      </c>
      <c r="E157" s="14">
        <v>43100</v>
      </c>
      <c r="F157" s="9">
        <v>244</v>
      </c>
      <c r="G157" s="9">
        <v>244</v>
      </c>
      <c r="H157" s="9"/>
      <c r="I157" s="10">
        <v>126.53815789399999</v>
      </c>
      <c r="J157" s="16">
        <v>6.6849315068493151</v>
      </c>
      <c r="K157" s="10">
        <v>845.89891852427399</v>
      </c>
      <c r="L157" s="10">
        <v>211.47</v>
      </c>
      <c r="M157" s="10">
        <v>0</v>
      </c>
      <c r="N157" s="10">
        <v>211.47</v>
      </c>
      <c r="O157" s="10">
        <v>3383.595674097096</v>
      </c>
      <c r="P157" s="10">
        <v>1118.8956740970962</v>
      </c>
      <c r="Q157" s="10">
        <v>2264.6999999999998</v>
      </c>
      <c r="R157" s="10">
        <v>4440.9645926213698</v>
      </c>
      <c r="S157" s="10">
        <v>103.51773392776769</v>
      </c>
      <c r="T157" s="21">
        <v>4337.4468586936018</v>
      </c>
      <c r="U157" s="22">
        <f t="shared" si="2"/>
        <v>2168.7234293468009</v>
      </c>
    </row>
    <row r="158" spans="1:23" x14ac:dyDescent="0.2">
      <c r="A158" s="28" t="s">
        <v>273</v>
      </c>
      <c r="B158" s="29" t="s">
        <v>274</v>
      </c>
      <c r="C158" s="30">
        <v>42984</v>
      </c>
      <c r="D158" s="30">
        <v>42984</v>
      </c>
      <c r="E158" s="30">
        <v>43100</v>
      </c>
      <c r="F158" s="29">
        <v>116</v>
      </c>
      <c r="G158" s="29">
        <v>116</v>
      </c>
      <c r="H158" s="29"/>
      <c r="I158" s="31">
        <v>126.53815789399999</v>
      </c>
      <c r="J158" s="32">
        <v>3.1780821917808222</v>
      </c>
      <c r="K158" s="31">
        <v>402.14866618367125</v>
      </c>
      <c r="L158" s="31">
        <v>100.54</v>
      </c>
      <c r="M158" s="31">
        <v>0</v>
      </c>
      <c r="N158" s="31">
        <v>100.54</v>
      </c>
      <c r="O158" s="31">
        <v>1608.594664734685</v>
      </c>
      <c r="P158" s="31">
        <v>0</v>
      </c>
      <c r="Q158" s="31">
        <v>1608.59</v>
      </c>
      <c r="R158" s="31">
        <v>2111.2833309183561</v>
      </c>
      <c r="S158" s="31">
        <v>7.7210623907264875</v>
      </c>
      <c r="T158" s="33">
        <v>2103.5622685276298</v>
      </c>
      <c r="U158" s="34">
        <f t="shared" si="2"/>
        <v>1051.7811342638149</v>
      </c>
    </row>
    <row r="159" spans="1:23" x14ac:dyDescent="0.2">
      <c r="A159" s="8"/>
      <c r="B159" s="9"/>
      <c r="C159" s="14"/>
      <c r="D159" s="14"/>
      <c r="E159" s="14"/>
      <c r="F159" s="9"/>
      <c r="G159" s="9"/>
      <c r="H159" s="9"/>
      <c r="I159" s="10"/>
      <c r="J159" s="16"/>
      <c r="K159" s="10"/>
      <c r="L159" s="10"/>
      <c r="M159" s="10"/>
      <c r="N159" s="10"/>
      <c r="O159" s="10"/>
      <c r="P159" s="10"/>
      <c r="Q159" s="10"/>
      <c r="R159" s="10"/>
      <c r="S159" s="10"/>
      <c r="T159" s="21"/>
      <c r="U159" s="22">
        <f t="shared" si="2"/>
        <v>0</v>
      </c>
      <c r="V159" s="20">
        <f>SUM(U126:U158)</f>
        <v>117418.65665359056</v>
      </c>
      <c r="W159" s="19">
        <v>114717.8</v>
      </c>
    </row>
    <row r="160" spans="1:23" x14ac:dyDescent="0.2">
      <c r="A160" s="28" t="s">
        <v>275</v>
      </c>
      <c r="B160" s="29" t="s">
        <v>276</v>
      </c>
      <c r="C160" s="30">
        <v>42248</v>
      </c>
      <c r="D160" s="30">
        <v>42736</v>
      </c>
      <c r="E160" s="30">
        <v>43100</v>
      </c>
      <c r="F160" s="29">
        <v>364</v>
      </c>
      <c r="G160" s="29">
        <v>365</v>
      </c>
      <c r="H160" s="29"/>
      <c r="I160" s="31">
        <v>372.51776331569999</v>
      </c>
      <c r="J160" s="32">
        <v>10</v>
      </c>
      <c r="K160" s="31">
        <v>3725.1776331569999</v>
      </c>
      <c r="L160" s="31">
        <v>931.29</v>
      </c>
      <c r="M160" s="31">
        <v>0</v>
      </c>
      <c r="N160" s="31">
        <v>931.29</v>
      </c>
      <c r="O160" s="31">
        <v>14900.710532628</v>
      </c>
      <c r="P160" s="31">
        <v>12636.010532627999</v>
      </c>
      <c r="Q160" s="31">
        <v>2264.6999999999998</v>
      </c>
      <c r="R160" s="31">
        <v>19557.178165785001</v>
      </c>
      <c r="S160" s="31">
        <v>2385.6300962116757</v>
      </c>
      <c r="T160" s="33">
        <v>17171.548069573324</v>
      </c>
      <c r="U160" s="34">
        <f t="shared" si="2"/>
        <v>8585.774034786662</v>
      </c>
    </row>
    <row r="161" spans="1:22" x14ac:dyDescent="0.2">
      <c r="A161" s="28" t="s">
        <v>277</v>
      </c>
      <c r="B161" s="29" t="s">
        <v>278</v>
      </c>
      <c r="C161" s="30">
        <v>42248</v>
      </c>
      <c r="D161" s="30">
        <v>42736</v>
      </c>
      <c r="E161" s="30">
        <v>43100</v>
      </c>
      <c r="F161" s="29">
        <v>364</v>
      </c>
      <c r="G161" s="29">
        <v>365</v>
      </c>
      <c r="H161" s="29"/>
      <c r="I161" s="31">
        <v>204.544737</v>
      </c>
      <c r="J161" s="32">
        <v>10</v>
      </c>
      <c r="K161" s="31">
        <v>2045.4473699999999</v>
      </c>
      <c r="L161" s="31">
        <v>511.36</v>
      </c>
      <c r="M161" s="31">
        <v>0</v>
      </c>
      <c r="N161" s="31">
        <v>511.36</v>
      </c>
      <c r="O161" s="31">
        <v>8181.7894799999995</v>
      </c>
      <c r="P161" s="31">
        <v>5917.0894799999996</v>
      </c>
      <c r="Q161" s="31">
        <v>2264.6999999999998</v>
      </c>
      <c r="R161" s="31">
        <v>10738.59685</v>
      </c>
      <c r="S161" s="31">
        <v>684.30709599999989</v>
      </c>
      <c r="T161" s="33">
        <v>10054.289753999999</v>
      </c>
      <c r="U161" s="34">
        <f t="shared" si="2"/>
        <v>5027.1448769999997</v>
      </c>
    </row>
    <row r="162" spans="1:22" x14ac:dyDescent="0.2">
      <c r="A162" s="28" t="s">
        <v>279</v>
      </c>
      <c r="B162" s="29" t="s">
        <v>280</v>
      </c>
      <c r="C162" s="30">
        <v>42979</v>
      </c>
      <c r="D162" s="30">
        <v>42979</v>
      </c>
      <c r="E162" s="30">
        <v>43100</v>
      </c>
      <c r="F162" s="29">
        <v>121</v>
      </c>
      <c r="G162" s="29">
        <v>121</v>
      </c>
      <c r="H162" s="29"/>
      <c r="I162" s="31">
        <v>204.544737</v>
      </c>
      <c r="J162" s="32">
        <v>3.3150684931506853</v>
      </c>
      <c r="K162" s="31">
        <v>678.07981306849319</v>
      </c>
      <c r="L162" s="31">
        <v>169.52</v>
      </c>
      <c r="M162" s="31">
        <v>0</v>
      </c>
      <c r="N162" s="31">
        <v>169.52</v>
      </c>
      <c r="O162" s="31">
        <v>2712.3192522739728</v>
      </c>
      <c r="P162" s="31">
        <v>447.61925227397296</v>
      </c>
      <c r="Q162" s="31">
        <v>2264.6999999999998</v>
      </c>
      <c r="R162" s="31">
        <v>3559.9190653424657</v>
      </c>
      <c r="S162" s="31">
        <v>49.815620181917836</v>
      </c>
      <c r="T162" s="33">
        <v>3510.1034451605478</v>
      </c>
      <c r="U162" s="34">
        <f t="shared" si="2"/>
        <v>1755.0517225802739</v>
      </c>
    </row>
    <row r="163" spans="1:22" x14ac:dyDescent="0.2">
      <c r="A163" s="28" t="s">
        <v>331</v>
      </c>
      <c r="B163" s="29"/>
      <c r="C163" s="30"/>
      <c r="D163" s="30"/>
      <c r="E163" s="30"/>
      <c r="F163" s="29"/>
      <c r="G163" s="29"/>
      <c r="H163" s="29"/>
      <c r="I163" s="31"/>
      <c r="J163" s="32"/>
      <c r="K163" s="31"/>
      <c r="L163" s="31"/>
      <c r="M163" s="31"/>
      <c r="N163" s="31"/>
      <c r="O163" s="31"/>
      <c r="P163" s="31"/>
      <c r="Q163" s="31"/>
      <c r="R163" s="31"/>
      <c r="S163" s="31"/>
      <c r="T163" s="33"/>
      <c r="U163" s="34">
        <v>3202.75</v>
      </c>
    </row>
    <row r="164" spans="1:22" x14ac:dyDescent="0.2">
      <c r="A164" s="8"/>
      <c r="B164" s="9"/>
      <c r="C164" s="14"/>
      <c r="D164" s="14"/>
      <c r="E164" s="14"/>
      <c r="F164" s="9"/>
      <c r="G164" s="9"/>
      <c r="H164" s="9"/>
      <c r="I164" s="10"/>
      <c r="J164" s="16"/>
      <c r="K164" s="10"/>
      <c r="L164" s="10"/>
      <c r="M164" s="10"/>
      <c r="N164" s="10"/>
      <c r="O164" s="10"/>
      <c r="P164" s="10"/>
      <c r="Q164" s="10"/>
      <c r="R164" s="10"/>
      <c r="S164" s="10"/>
      <c r="T164" s="21"/>
      <c r="U164" s="22">
        <f t="shared" si="2"/>
        <v>0</v>
      </c>
      <c r="V164" s="20">
        <f>SUM(U160:U163)</f>
        <v>18570.720634366939</v>
      </c>
    </row>
    <row r="165" spans="1:22" x14ac:dyDescent="0.2">
      <c r="A165" s="28" t="s">
        <v>281</v>
      </c>
      <c r="B165" s="29" t="s">
        <v>282</v>
      </c>
      <c r="C165" s="30">
        <v>42248</v>
      </c>
      <c r="D165" s="30">
        <v>42736</v>
      </c>
      <c r="E165" s="30">
        <v>43100</v>
      </c>
      <c r="F165" s="29">
        <v>364</v>
      </c>
      <c r="G165" s="29">
        <v>365</v>
      </c>
      <c r="H165" s="29"/>
      <c r="I165" s="31">
        <v>372.51776331569999</v>
      </c>
      <c r="J165" s="32">
        <v>10</v>
      </c>
      <c r="K165" s="31">
        <v>3725.1776331569999</v>
      </c>
      <c r="L165" s="31">
        <v>931.29</v>
      </c>
      <c r="M165" s="31">
        <v>0</v>
      </c>
      <c r="N165" s="31">
        <v>931.29</v>
      </c>
      <c r="O165" s="31">
        <v>14900.710532628</v>
      </c>
      <c r="P165" s="31">
        <v>12636.010532627999</v>
      </c>
      <c r="Q165" s="31">
        <v>2264.6999999999998</v>
      </c>
      <c r="R165" s="31">
        <v>19557.178165785001</v>
      </c>
      <c r="S165" s="31">
        <v>2385.6300962116757</v>
      </c>
      <c r="T165" s="33">
        <v>17171.548069573324</v>
      </c>
      <c r="U165" s="34">
        <f t="shared" si="2"/>
        <v>8585.774034786662</v>
      </c>
    </row>
    <row r="166" spans="1:22" x14ac:dyDescent="0.2">
      <c r="A166" s="28" t="s">
        <v>283</v>
      </c>
      <c r="B166" s="29" t="s">
        <v>284</v>
      </c>
      <c r="C166" s="30">
        <v>42250</v>
      </c>
      <c r="D166" s="30">
        <v>42736</v>
      </c>
      <c r="E166" s="30">
        <v>43100</v>
      </c>
      <c r="F166" s="29">
        <v>364</v>
      </c>
      <c r="G166" s="29">
        <v>365</v>
      </c>
      <c r="H166" s="29"/>
      <c r="I166" s="31">
        <v>165.03223684</v>
      </c>
      <c r="J166" s="32">
        <v>10</v>
      </c>
      <c r="K166" s="31">
        <v>1650.3223684</v>
      </c>
      <c r="L166" s="31">
        <v>412.58</v>
      </c>
      <c r="M166" s="31">
        <v>0</v>
      </c>
      <c r="N166" s="31">
        <v>412.58</v>
      </c>
      <c r="O166" s="31">
        <v>6601.2894735999998</v>
      </c>
      <c r="P166" s="31">
        <v>4336.5894736</v>
      </c>
      <c r="Q166" s="31">
        <v>2264.6999999999998</v>
      </c>
      <c r="R166" s="31">
        <v>8664.1918420000002</v>
      </c>
      <c r="S166" s="31">
        <v>440.52231240959998</v>
      </c>
      <c r="T166" s="33">
        <v>8223.669529590401</v>
      </c>
      <c r="U166" s="34">
        <f t="shared" si="2"/>
        <v>4111.8347647952005</v>
      </c>
    </row>
    <row r="167" spans="1:22" x14ac:dyDescent="0.2">
      <c r="A167" s="28" t="s">
        <v>285</v>
      </c>
      <c r="B167" s="29" t="s">
        <v>286</v>
      </c>
      <c r="C167" s="30">
        <v>42476</v>
      </c>
      <c r="D167" s="30">
        <v>42736</v>
      </c>
      <c r="E167" s="30">
        <v>43100</v>
      </c>
      <c r="F167" s="29">
        <v>364</v>
      </c>
      <c r="G167" s="29">
        <v>365</v>
      </c>
      <c r="H167" s="29"/>
      <c r="I167" s="31">
        <v>290.755263157</v>
      </c>
      <c r="J167" s="32">
        <v>10</v>
      </c>
      <c r="K167" s="31">
        <v>2907.5526315699999</v>
      </c>
      <c r="L167" s="31">
        <v>726.89</v>
      </c>
      <c r="M167" s="31">
        <v>0</v>
      </c>
      <c r="N167" s="31">
        <v>726.89</v>
      </c>
      <c r="O167" s="31">
        <v>11630.21052628</v>
      </c>
      <c r="P167" s="31">
        <v>9365.5105262799989</v>
      </c>
      <c r="Q167" s="31">
        <v>2264.6999999999998</v>
      </c>
      <c r="R167" s="31">
        <v>15264.65315785</v>
      </c>
      <c r="S167" s="31">
        <v>1512.4065945167597</v>
      </c>
      <c r="T167" s="33">
        <v>13752.246563333239</v>
      </c>
      <c r="U167" s="34">
        <f t="shared" si="2"/>
        <v>6876.1232816666197</v>
      </c>
    </row>
    <row r="168" spans="1:22" x14ac:dyDescent="0.2">
      <c r="A168" s="8"/>
      <c r="B168" s="9"/>
      <c r="C168" s="14"/>
      <c r="D168" s="14"/>
      <c r="E168" s="14"/>
      <c r="F168" s="9"/>
      <c r="G168" s="9"/>
      <c r="H168" s="9"/>
      <c r="I168" s="10"/>
      <c r="J168" s="16"/>
      <c r="K168" s="10"/>
      <c r="L168" s="10"/>
      <c r="M168" s="10"/>
      <c r="N168" s="10"/>
      <c r="O168" s="10"/>
      <c r="P168" s="10"/>
      <c r="Q168" s="10"/>
      <c r="R168" s="10"/>
      <c r="S168" s="10"/>
      <c r="T168" s="21"/>
      <c r="U168" s="22">
        <f t="shared" si="2"/>
        <v>0</v>
      </c>
      <c r="V168" s="20">
        <f>SUM(U165:U167)</f>
        <v>19573.732081248483</v>
      </c>
    </row>
    <row r="169" spans="1:22" x14ac:dyDescent="0.2">
      <c r="A169" s="28" t="s">
        <v>287</v>
      </c>
      <c r="B169" s="29" t="s">
        <v>288</v>
      </c>
      <c r="C169" s="30">
        <v>42265</v>
      </c>
      <c r="D169" s="30">
        <v>42736</v>
      </c>
      <c r="E169" s="30">
        <v>43100</v>
      </c>
      <c r="F169" s="29">
        <v>364</v>
      </c>
      <c r="G169" s="29">
        <v>365</v>
      </c>
      <c r="H169" s="29"/>
      <c r="I169" s="31">
        <v>290.75526315730002</v>
      </c>
      <c r="J169" s="32">
        <v>10</v>
      </c>
      <c r="K169" s="31">
        <v>2907.5526315730003</v>
      </c>
      <c r="L169" s="31">
        <v>726.89</v>
      </c>
      <c r="M169" s="31">
        <v>0</v>
      </c>
      <c r="N169" s="31">
        <v>726.89</v>
      </c>
      <c r="O169" s="31">
        <v>11630.210526292001</v>
      </c>
      <c r="P169" s="31">
        <v>9365.5105262920006</v>
      </c>
      <c r="Q169" s="31">
        <v>2264.6999999999998</v>
      </c>
      <c r="R169" s="31">
        <v>15264.653157865001</v>
      </c>
      <c r="S169" s="31">
        <v>1512.4065945199641</v>
      </c>
      <c r="T169" s="33">
        <v>13752.246563345037</v>
      </c>
      <c r="U169" s="34">
        <f t="shared" si="2"/>
        <v>6876.1232816725187</v>
      </c>
    </row>
    <row r="170" spans="1:22" x14ac:dyDescent="0.2">
      <c r="A170" s="8"/>
      <c r="B170" s="9"/>
      <c r="C170" s="14"/>
      <c r="D170" s="14"/>
      <c r="E170" s="14"/>
      <c r="F170" s="9"/>
      <c r="G170" s="9"/>
      <c r="H170" s="9"/>
      <c r="I170" s="10"/>
      <c r="J170" s="16"/>
      <c r="K170" s="10"/>
      <c r="L170" s="10"/>
      <c r="M170" s="10"/>
      <c r="N170" s="10"/>
      <c r="O170" s="10"/>
      <c r="P170" s="10"/>
      <c r="Q170" s="10"/>
      <c r="R170" s="10"/>
      <c r="S170" s="10"/>
      <c r="T170" s="21"/>
      <c r="U170" s="22">
        <f t="shared" si="2"/>
        <v>0</v>
      </c>
    </row>
    <row r="171" spans="1:22" x14ac:dyDescent="0.2">
      <c r="A171" s="28" t="s">
        <v>289</v>
      </c>
      <c r="B171" s="29" t="s">
        <v>290</v>
      </c>
      <c r="C171" s="30">
        <v>42782</v>
      </c>
      <c r="D171" s="30">
        <v>42782</v>
      </c>
      <c r="E171" s="30">
        <v>43100</v>
      </c>
      <c r="F171" s="29"/>
      <c r="G171" s="29">
        <v>318</v>
      </c>
      <c r="H171" s="29"/>
      <c r="I171" s="31">
        <v>330.83157894700003</v>
      </c>
      <c r="J171" s="32">
        <v>8.712328767123287</v>
      </c>
      <c r="K171" s="31">
        <v>2882.3134823327673</v>
      </c>
      <c r="L171" s="31">
        <v>720.58</v>
      </c>
      <c r="M171" s="31">
        <v>0</v>
      </c>
      <c r="N171" s="31">
        <v>720.58</v>
      </c>
      <c r="O171" s="31">
        <v>11529.253929331069</v>
      </c>
      <c r="P171" s="31">
        <v>9264.5539293310685</v>
      </c>
      <c r="Q171" s="31">
        <v>2264.6999999999998</v>
      </c>
      <c r="R171" s="31">
        <v>15132.147411663836</v>
      </c>
      <c r="S171" s="31">
        <v>1485.4511831313951</v>
      </c>
      <c r="T171" s="33">
        <v>13646.696228532441</v>
      </c>
      <c r="U171" s="34">
        <f t="shared" si="2"/>
        <v>6823.3481142662204</v>
      </c>
    </row>
    <row r="172" spans="1:22" x14ac:dyDescent="0.2">
      <c r="A172" s="28" t="s">
        <v>291</v>
      </c>
      <c r="B172" s="29" t="s">
        <v>292</v>
      </c>
      <c r="C172" s="30">
        <v>42932</v>
      </c>
      <c r="D172" s="30">
        <v>42932</v>
      </c>
      <c r="E172" s="30">
        <v>43069</v>
      </c>
      <c r="F172" s="29">
        <v>137</v>
      </c>
      <c r="G172" s="29">
        <v>137</v>
      </c>
      <c r="H172" s="29"/>
      <c r="I172" s="31">
        <v>290.75526315730002</v>
      </c>
      <c r="J172" s="32">
        <v>3.7534246575342465</v>
      </c>
      <c r="K172" s="31">
        <v>1091.3279740424684</v>
      </c>
      <c r="L172" s="31">
        <v>272.83</v>
      </c>
      <c r="M172" s="31">
        <v>0</v>
      </c>
      <c r="N172" s="31">
        <v>272.83</v>
      </c>
      <c r="O172" s="31">
        <v>4365.3118961698738</v>
      </c>
      <c r="P172" s="31">
        <v>2100.6118961698739</v>
      </c>
      <c r="Q172" s="31">
        <v>2264.6999999999998</v>
      </c>
      <c r="R172" s="31">
        <v>5729.4698702123424</v>
      </c>
      <c r="S172" s="31">
        <v>182.05503169358994</v>
      </c>
      <c r="T172" s="33">
        <v>5547.4148385187527</v>
      </c>
      <c r="U172" s="34">
        <f t="shared" si="2"/>
        <v>2773.7074192593764</v>
      </c>
    </row>
    <row r="173" spans="1:22" x14ac:dyDescent="0.2">
      <c r="A173" s="8"/>
      <c r="B173" s="9"/>
      <c r="C173" s="14"/>
      <c r="D173" s="14"/>
      <c r="E173" s="14"/>
      <c r="F173" s="9"/>
      <c r="G173" s="9"/>
      <c r="H173" s="9"/>
      <c r="I173" s="10"/>
      <c r="J173" s="16"/>
      <c r="K173" s="10"/>
      <c r="L173" s="10"/>
      <c r="M173" s="10"/>
      <c r="N173" s="10"/>
      <c r="O173" s="10"/>
      <c r="P173" s="10"/>
      <c r="Q173" s="10"/>
      <c r="R173" s="10"/>
      <c r="S173" s="10"/>
      <c r="T173" s="21"/>
      <c r="U173" s="22">
        <f t="shared" si="2"/>
        <v>0</v>
      </c>
      <c r="V173" s="20">
        <f>SUM(U171:U172)</f>
        <v>9597.0555335255958</v>
      </c>
    </row>
    <row r="174" spans="1:22" x14ac:dyDescent="0.2">
      <c r="A174" s="28" t="s">
        <v>293</v>
      </c>
      <c r="B174" s="29" t="s">
        <v>294</v>
      </c>
      <c r="C174" s="30">
        <v>42248</v>
      </c>
      <c r="D174" s="30">
        <v>42736</v>
      </c>
      <c r="E174" s="30">
        <v>43100</v>
      </c>
      <c r="F174" s="29">
        <v>364</v>
      </c>
      <c r="G174" s="29">
        <v>365</v>
      </c>
      <c r="H174" s="29"/>
      <c r="I174" s="31">
        <v>794.09407894699996</v>
      </c>
      <c r="J174" s="32">
        <v>10</v>
      </c>
      <c r="K174" s="31">
        <v>7940.9407894699998</v>
      </c>
      <c r="L174" s="31">
        <v>1985.24</v>
      </c>
      <c r="M174" s="31">
        <v>852.8900000000001</v>
      </c>
      <c r="N174" s="31">
        <v>1132.3499999999999</v>
      </c>
      <c r="O174" s="31">
        <v>31763.763157879999</v>
      </c>
      <c r="P174" s="31">
        <v>29499.063157879998</v>
      </c>
      <c r="Q174" s="31">
        <v>2264.6999999999998</v>
      </c>
      <c r="R174" s="31">
        <v>41689.943947349995</v>
      </c>
      <c r="S174" s="31">
        <v>7808.7661842049993</v>
      </c>
      <c r="T174" s="33">
        <v>33881.177763144995</v>
      </c>
      <c r="U174" s="34">
        <f t="shared" si="2"/>
        <v>16940.588881572497</v>
      </c>
    </row>
    <row r="175" spans="1:22" x14ac:dyDescent="0.2">
      <c r="A175" s="28" t="s">
        <v>295</v>
      </c>
      <c r="B175" s="29" t="s">
        <v>296</v>
      </c>
      <c r="C175" s="30">
        <v>42372</v>
      </c>
      <c r="D175" s="30">
        <v>42736</v>
      </c>
      <c r="E175" s="30">
        <v>43100</v>
      </c>
      <c r="F175" s="29">
        <v>364</v>
      </c>
      <c r="G175" s="29">
        <v>365</v>
      </c>
      <c r="H175" s="29"/>
      <c r="I175" s="31">
        <v>204.54473684199999</v>
      </c>
      <c r="J175" s="32">
        <v>10</v>
      </c>
      <c r="K175" s="31">
        <v>2045.44736842</v>
      </c>
      <c r="L175" s="31">
        <v>511.36</v>
      </c>
      <c r="M175" s="31">
        <v>0</v>
      </c>
      <c r="N175" s="31">
        <v>511.36</v>
      </c>
      <c r="O175" s="31">
        <v>8181.7894736799999</v>
      </c>
      <c r="P175" s="31">
        <v>5917.0894736800001</v>
      </c>
      <c r="Q175" s="31">
        <v>2264.6999999999998</v>
      </c>
      <c r="R175" s="31">
        <v>10738.5968421</v>
      </c>
      <c r="S175" s="31">
        <v>684.30709473600007</v>
      </c>
      <c r="T175" s="33">
        <v>10054.289747364001</v>
      </c>
      <c r="U175" s="34">
        <f t="shared" si="2"/>
        <v>5027.1448736820003</v>
      </c>
    </row>
    <row r="176" spans="1:22" x14ac:dyDescent="0.2">
      <c r="A176" s="28" t="s">
        <v>297</v>
      </c>
      <c r="B176" s="29" t="s">
        <v>296</v>
      </c>
      <c r="C176" s="30">
        <v>42385</v>
      </c>
      <c r="D176" s="30">
        <v>42736</v>
      </c>
      <c r="E176" s="30">
        <v>43100</v>
      </c>
      <c r="F176" s="29">
        <v>364</v>
      </c>
      <c r="G176" s="29">
        <v>365</v>
      </c>
      <c r="H176" s="29"/>
      <c r="I176" s="31">
        <v>251.33871600000001</v>
      </c>
      <c r="J176" s="32">
        <v>10</v>
      </c>
      <c r="K176" s="31">
        <v>2513.3871600000002</v>
      </c>
      <c r="L176" s="31">
        <v>628.35</v>
      </c>
      <c r="M176" s="31">
        <v>0</v>
      </c>
      <c r="N176" s="31">
        <v>628.35</v>
      </c>
      <c r="O176" s="31">
        <v>10053.548640000001</v>
      </c>
      <c r="P176" s="31">
        <v>7788.8486400000011</v>
      </c>
      <c r="Q176" s="31">
        <v>2264.6999999999998</v>
      </c>
      <c r="R176" s="31">
        <v>13195.285800000001</v>
      </c>
      <c r="S176" s="31">
        <v>1091.4378708800002</v>
      </c>
      <c r="T176" s="33">
        <v>12103.847929120002</v>
      </c>
      <c r="U176" s="34">
        <f t="shared" si="2"/>
        <v>6051.923964560001</v>
      </c>
    </row>
    <row r="177" spans="1:22" x14ac:dyDescent="0.2">
      <c r="A177" s="28" t="s">
        <v>298</v>
      </c>
      <c r="B177" s="29" t="s">
        <v>299</v>
      </c>
      <c r="C177" s="30">
        <v>43009</v>
      </c>
      <c r="D177" s="30">
        <v>43009</v>
      </c>
      <c r="E177" s="30">
        <v>43100</v>
      </c>
      <c r="F177" s="29">
        <v>91</v>
      </c>
      <c r="G177" s="29">
        <v>91</v>
      </c>
      <c r="H177" s="29"/>
      <c r="I177" s="31">
        <v>165.032236842</v>
      </c>
      <c r="J177" s="32">
        <v>2.493150684931507</v>
      </c>
      <c r="K177" s="31">
        <v>411.45023431841099</v>
      </c>
      <c r="L177" s="31">
        <v>102.86</v>
      </c>
      <c r="M177" s="31">
        <v>0</v>
      </c>
      <c r="N177" s="31">
        <v>102.86</v>
      </c>
      <c r="O177" s="31">
        <v>1645.800937273644</v>
      </c>
      <c r="P177" s="31">
        <v>0</v>
      </c>
      <c r="Q177" s="31">
        <v>1645.8</v>
      </c>
      <c r="R177" s="31">
        <v>2160.1111715920551</v>
      </c>
      <c r="S177" s="31">
        <v>7.8996524989134906</v>
      </c>
      <c r="T177" s="33">
        <v>2152.2115190931418</v>
      </c>
      <c r="U177" s="34">
        <f t="shared" si="2"/>
        <v>1076.1057595465709</v>
      </c>
    </row>
    <row r="178" spans="1:22" x14ac:dyDescent="0.2">
      <c r="A178" s="28" t="s">
        <v>300</v>
      </c>
      <c r="B178" s="29" t="s">
        <v>296</v>
      </c>
      <c r="C178" s="30">
        <v>42248</v>
      </c>
      <c r="D178" s="30">
        <v>42736</v>
      </c>
      <c r="E178" s="30">
        <v>43100</v>
      </c>
      <c r="F178" s="29">
        <v>364</v>
      </c>
      <c r="G178" s="29">
        <v>365</v>
      </c>
      <c r="H178" s="29"/>
      <c r="I178" s="31">
        <v>456.17697378399998</v>
      </c>
      <c r="J178" s="32">
        <v>10</v>
      </c>
      <c r="K178" s="31">
        <v>4561.7697378399998</v>
      </c>
      <c r="L178" s="31">
        <v>1140.44</v>
      </c>
      <c r="M178" s="31">
        <v>8.0900000000001455</v>
      </c>
      <c r="N178" s="31">
        <v>1132.3499999999999</v>
      </c>
      <c r="O178" s="31">
        <v>18247.078951359999</v>
      </c>
      <c r="P178" s="31">
        <v>15982.378951359999</v>
      </c>
      <c r="Q178" s="31">
        <v>2264.6999999999998</v>
      </c>
      <c r="R178" s="31">
        <v>23949.288689199999</v>
      </c>
      <c r="S178" s="31">
        <v>3280.8384880131198</v>
      </c>
      <c r="T178" s="33">
        <v>20668.450201186879</v>
      </c>
      <c r="U178" s="34">
        <f t="shared" si="2"/>
        <v>10334.225100593439</v>
      </c>
    </row>
    <row r="179" spans="1:22" x14ac:dyDescent="0.2">
      <c r="A179" s="8"/>
      <c r="B179" s="9"/>
      <c r="C179" s="14"/>
      <c r="D179" s="14"/>
      <c r="E179" s="14"/>
      <c r="F179" s="9"/>
      <c r="G179" s="9"/>
      <c r="H179" s="9"/>
      <c r="I179" s="10"/>
      <c r="J179" s="16"/>
      <c r="K179" s="10"/>
      <c r="L179" s="10"/>
      <c r="M179" s="10"/>
      <c r="N179" s="10"/>
      <c r="O179" s="10"/>
      <c r="P179" s="10"/>
      <c r="Q179" s="10"/>
      <c r="R179" s="10"/>
      <c r="S179" s="10"/>
      <c r="T179" s="21"/>
      <c r="U179" s="22">
        <f t="shared" si="2"/>
        <v>0</v>
      </c>
      <c r="V179" s="20">
        <f>SUM(U174:U178)</f>
        <v>39429.988579954515</v>
      </c>
    </row>
    <row r="180" spans="1:22" x14ac:dyDescent="0.2">
      <c r="A180" s="28" t="s">
        <v>301</v>
      </c>
      <c r="B180" s="29" t="s">
        <v>302</v>
      </c>
      <c r="C180" s="30">
        <v>42248</v>
      </c>
      <c r="D180" s="30">
        <v>42736</v>
      </c>
      <c r="E180" s="30">
        <v>43100</v>
      </c>
      <c r="F180" s="29">
        <v>364</v>
      </c>
      <c r="G180" s="29">
        <v>365</v>
      </c>
      <c r="H180" s="29"/>
      <c r="I180" s="31">
        <v>414.347368421</v>
      </c>
      <c r="J180" s="32">
        <v>10</v>
      </c>
      <c r="K180" s="31">
        <v>4143.4736842100001</v>
      </c>
      <c r="L180" s="31">
        <v>1035.8699999999999</v>
      </c>
      <c r="M180" s="31">
        <v>0</v>
      </c>
      <c r="N180" s="31">
        <v>1035.8699999999999</v>
      </c>
      <c r="O180" s="31">
        <v>16573.89473684</v>
      </c>
      <c r="P180" s="31">
        <v>14309.19473684</v>
      </c>
      <c r="Q180" s="31">
        <v>2264.6999999999998</v>
      </c>
      <c r="R180" s="31">
        <v>21753.238421050002</v>
      </c>
      <c r="S180" s="31">
        <v>2832.3702787362799</v>
      </c>
      <c r="T180" s="33">
        <v>18920.868142313724</v>
      </c>
      <c r="U180" s="34">
        <f t="shared" si="2"/>
        <v>9460.434071156862</v>
      </c>
    </row>
    <row r="181" spans="1:22" x14ac:dyDescent="0.2">
      <c r="A181" s="28" t="s">
        <v>303</v>
      </c>
      <c r="B181" s="29" t="s">
        <v>302</v>
      </c>
      <c r="C181" s="30">
        <v>42248</v>
      </c>
      <c r="D181" s="30">
        <v>42736</v>
      </c>
      <c r="E181" s="30">
        <v>43100</v>
      </c>
      <c r="F181" s="29">
        <v>364</v>
      </c>
      <c r="G181" s="29">
        <v>365</v>
      </c>
      <c r="H181" s="29"/>
      <c r="I181" s="31">
        <v>165.032236842</v>
      </c>
      <c r="J181" s="32">
        <v>10</v>
      </c>
      <c r="K181" s="31">
        <v>1650.32236842</v>
      </c>
      <c r="L181" s="31">
        <v>412.58</v>
      </c>
      <c r="M181" s="31">
        <v>0</v>
      </c>
      <c r="N181" s="31">
        <v>412.58</v>
      </c>
      <c r="O181" s="31">
        <v>6601.2894736799999</v>
      </c>
      <c r="P181" s="31">
        <v>4336.5894736800001</v>
      </c>
      <c r="Q181" s="31">
        <v>2264.6999999999998</v>
      </c>
      <c r="R181" s="31">
        <v>8664.1918421000009</v>
      </c>
      <c r="S181" s="31">
        <v>440.52231242048003</v>
      </c>
      <c r="T181" s="33">
        <v>8223.6695296795206</v>
      </c>
      <c r="U181" s="34">
        <f t="shared" si="2"/>
        <v>4111.8347648397603</v>
      </c>
    </row>
    <row r="182" spans="1:22" x14ac:dyDescent="0.2">
      <c r="A182" s="8"/>
      <c r="B182" s="9"/>
      <c r="C182" s="14"/>
      <c r="D182" s="14"/>
      <c r="E182" s="14"/>
      <c r="F182" s="9"/>
      <c r="G182" s="9"/>
      <c r="H182" s="9"/>
      <c r="I182" s="10"/>
      <c r="J182" s="16"/>
      <c r="K182" s="10"/>
      <c r="L182" s="10"/>
      <c r="M182" s="10"/>
      <c r="N182" s="10"/>
      <c r="O182" s="10"/>
      <c r="P182" s="10"/>
      <c r="Q182" s="10"/>
      <c r="R182" s="10"/>
      <c r="S182" s="10"/>
      <c r="T182" s="21"/>
      <c r="U182" s="22">
        <f t="shared" si="2"/>
        <v>0</v>
      </c>
      <c r="V182" s="20">
        <f>SUM(U180:U181)</f>
        <v>13572.268835996623</v>
      </c>
    </row>
    <row r="183" spans="1:22" x14ac:dyDescent="0.2">
      <c r="A183" s="28" t="s">
        <v>304</v>
      </c>
      <c r="B183" s="29" t="s">
        <v>305</v>
      </c>
      <c r="C183" s="30">
        <v>42248</v>
      </c>
      <c r="D183" s="30">
        <v>42736</v>
      </c>
      <c r="E183" s="30">
        <v>43100</v>
      </c>
      <c r="F183" s="29">
        <v>364</v>
      </c>
      <c r="G183" s="29">
        <v>365</v>
      </c>
      <c r="H183" s="29"/>
      <c r="I183" s="31">
        <v>204.54473684199999</v>
      </c>
      <c r="J183" s="32">
        <v>10</v>
      </c>
      <c r="K183" s="31">
        <v>2045.44736842</v>
      </c>
      <c r="L183" s="31">
        <v>511.36</v>
      </c>
      <c r="M183" s="31">
        <v>0</v>
      </c>
      <c r="N183" s="31">
        <v>511.36</v>
      </c>
      <c r="O183" s="31">
        <v>8181.7894736799999</v>
      </c>
      <c r="P183" s="31">
        <v>5917.0894736800001</v>
      </c>
      <c r="Q183" s="31">
        <v>2264.6999999999998</v>
      </c>
      <c r="R183" s="31">
        <v>10738.5968421</v>
      </c>
      <c r="S183" s="31">
        <v>684.30709473600007</v>
      </c>
      <c r="T183" s="33">
        <v>10054.289747364001</v>
      </c>
      <c r="U183" s="34">
        <f t="shared" si="2"/>
        <v>5027.1448736820003</v>
      </c>
    </row>
    <row r="184" spans="1:22" x14ac:dyDescent="0.2">
      <c r="A184" s="28" t="s">
        <v>306</v>
      </c>
      <c r="B184" s="29" t="s">
        <v>305</v>
      </c>
      <c r="C184" s="30">
        <v>42248</v>
      </c>
      <c r="D184" s="30">
        <v>42736</v>
      </c>
      <c r="E184" s="30">
        <v>43100</v>
      </c>
      <c r="F184" s="29">
        <v>364</v>
      </c>
      <c r="G184" s="29">
        <v>365</v>
      </c>
      <c r="H184" s="29"/>
      <c r="I184" s="31">
        <v>290.75526315730002</v>
      </c>
      <c r="J184" s="32">
        <v>10</v>
      </c>
      <c r="K184" s="31">
        <v>2907.5526315730003</v>
      </c>
      <c r="L184" s="31">
        <v>726.89</v>
      </c>
      <c r="M184" s="31">
        <v>0</v>
      </c>
      <c r="N184" s="31">
        <v>726.89</v>
      </c>
      <c r="O184" s="31">
        <v>11630.210526292001</v>
      </c>
      <c r="P184" s="31">
        <v>9365.5105262920006</v>
      </c>
      <c r="Q184" s="31">
        <v>2264.6999999999998</v>
      </c>
      <c r="R184" s="31">
        <v>15264.653157865001</v>
      </c>
      <c r="S184" s="31">
        <v>1512.4065945199641</v>
      </c>
      <c r="T184" s="33">
        <v>13752.246563345037</v>
      </c>
      <c r="U184" s="34">
        <f t="shared" si="2"/>
        <v>6876.1232816725187</v>
      </c>
    </row>
    <row r="185" spans="1:22" x14ac:dyDescent="0.2">
      <c r="A185" s="8"/>
      <c r="B185" s="9"/>
      <c r="C185" s="14"/>
      <c r="D185" s="14"/>
      <c r="E185" s="14"/>
      <c r="F185" s="9"/>
      <c r="G185" s="9"/>
      <c r="H185" s="9"/>
      <c r="I185" s="10"/>
      <c r="J185" s="16"/>
      <c r="K185" s="10"/>
      <c r="L185" s="10"/>
      <c r="M185" s="10"/>
      <c r="N185" s="10"/>
      <c r="O185" s="10"/>
      <c r="P185" s="10"/>
      <c r="Q185" s="10"/>
      <c r="R185" s="10"/>
      <c r="S185" s="10"/>
      <c r="T185" s="21"/>
      <c r="U185" s="22">
        <f t="shared" si="2"/>
        <v>0</v>
      </c>
      <c r="V185" s="20">
        <f>SUM(U183:U184)</f>
        <v>11903.268155354519</v>
      </c>
    </row>
    <row r="186" spans="1:22" x14ac:dyDescent="0.2">
      <c r="A186" s="28" t="s">
        <v>307</v>
      </c>
      <c r="B186" s="29" t="s">
        <v>308</v>
      </c>
      <c r="C186" s="30">
        <v>42248</v>
      </c>
      <c r="D186" s="30">
        <v>42736</v>
      </c>
      <c r="E186" s="30">
        <v>43100</v>
      </c>
      <c r="F186" s="29">
        <v>364</v>
      </c>
      <c r="G186" s="29">
        <v>365</v>
      </c>
      <c r="H186" s="29"/>
      <c r="I186" s="31">
        <v>372.52</v>
      </c>
      <c r="J186" s="32">
        <v>10</v>
      </c>
      <c r="K186" s="31">
        <v>3725.2</v>
      </c>
      <c r="L186" s="31">
        <v>931.3</v>
      </c>
      <c r="M186" s="31">
        <v>0</v>
      </c>
      <c r="N186" s="31">
        <v>931.3</v>
      </c>
      <c r="O186" s="31">
        <v>14900.8</v>
      </c>
      <c r="P186" s="31">
        <v>12636.099999999999</v>
      </c>
      <c r="Q186" s="31">
        <v>2264.6999999999998</v>
      </c>
      <c r="R186" s="31">
        <v>19557.3</v>
      </c>
      <c r="S186" s="31">
        <v>2385.6539839999996</v>
      </c>
      <c r="T186" s="33">
        <v>17171.646015999999</v>
      </c>
      <c r="U186" s="34">
        <f t="shared" si="2"/>
        <v>8585.8230079999994</v>
      </c>
    </row>
    <row r="187" spans="1:22" x14ac:dyDescent="0.2">
      <c r="A187" s="28" t="s">
        <v>309</v>
      </c>
      <c r="B187" s="29" t="s">
        <v>310</v>
      </c>
      <c r="C187" s="30">
        <v>42248</v>
      </c>
      <c r="D187" s="30">
        <v>42736</v>
      </c>
      <c r="E187" s="30">
        <v>43100</v>
      </c>
      <c r="F187" s="29">
        <v>364</v>
      </c>
      <c r="G187" s="29">
        <v>365</v>
      </c>
      <c r="H187" s="29"/>
      <c r="I187" s="31">
        <v>290.76</v>
      </c>
      <c r="J187" s="32">
        <v>10</v>
      </c>
      <c r="K187" s="31">
        <v>2907.6</v>
      </c>
      <c r="L187" s="31">
        <v>726.9</v>
      </c>
      <c r="M187" s="31">
        <v>0</v>
      </c>
      <c r="N187" s="31">
        <v>726.9</v>
      </c>
      <c r="O187" s="31">
        <v>11630.4</v>
      </c>
      <c r="P187" s="31">
        <v>9365.7000000000007</v>
      </c>
      <c r="Q187" s="31">
        <v>2264.6999999999998</v>
      </c>
      <c r="R187" s="31">
        <v>15264.9</v>
      </c>
      <c r="S187" s="31">
        <v>1512.4571840000001</v>
      </c>
      <c r="T187" s="33">
        <v>13752.442815999999</v>
      </c>
      <c r="U187" s="34">
        <f t="shared" si="2"/>
        <v>6876.2214079999994</v>
      </c>
    </row>
    <row r="188" spans="1:22" x14ac:dyDescent="0.2">
      <c r="A188" s="28" t="s">
        <v>311</v>
      </c>
      <c r="B188" s="29" t="s">
        <v>312</v>
      </c>
      <c r="C188" s="30">
        <v>42248</v>
      </c>
      <c r="D188" s="30">
        <v>42736</v>
      </c>
      <c r="E188" s="30">
        <v>43100</v>
      </c>
      <c r="F188" s="29">
        <v>364</v>
      </c>
      <c r="G188" s="29">
        <v>365</v>
      </c>
      <c r="H188" s="29"/>
      <c r="I188" s="31">
        <v>204.54</v>
      </c>
      <c r="J188" s="32">
        <v>10</v>
      </c>
      <c r="K188" s="31">
        <v>2045.3999999999999</v>
      </c>
      <c r="L188" s="31">
        <v>511.35</v>
      </c>
      <c r="M188" s="31">
        <v>0</v>
      </c>
      <c r="N188" s="31">
        <v>511.35</v>
      </c>
      <c r="O188" s="31">
        <v>8181.5999999999995</v>
      </c>
      <c r="P188" s="31">
        <v>5916.9</v>
      </c>
      <c r="Q188" s="31">
        <v>2264.6999999999998</v>
      </c>
      <c r="R188" s="31">
        <v>10738.349999999999</v>
      </c>
      <c r="S188" s="31">
        <v>684.26919999999984</v>
      </c>
      <c r="T188" s="33">
        <v>10054.080799999998</v>
      </c>
      <c r="U188" s="34">
        <f t="shared" si="2"/>
        <v>5027.040399999999</v>
      </c>
    </row>
    <row r="189" spans="1:22" x14ac:dyDescent="0.2">
      <c r="A189" s="28" t="s">
        <v>313</v>
      </c>
      <c r="B189" s="29" t="s">
        <v>314</v>
      </c>
      <c r="C189" s="30">
        <v>42979</v>
      </c>
      <c r="D189" s="30">
        <v>42979</v>
      </c>
      <c r="E189" s="30">
        <v>43100</v>
      </c>
      <c r="F189" s="29">
        <v>121</v>
      </c>
      <c r="G189" s="29">
        <v>121</v>
      </c>
      <c r="H189" s="29"/>
      <c r="I189" s="31">
        <v>126.54</v>
      </c>
      <c r="J189" s="32">
        <v>3.3150684931506853</v>
      </c>
      <c r="K189" s="31">
        <v>419.48876712328774</v>
      </c>
      <c r="L189" s="31">
        <v>104.87</v>
      </c>
      <c r="M189" s="31">
        <v>0</v>
      </c>
      <c r="N189" s="31">
        <v>104.87</v>
      </c>
      <c r="O189" s="31">
        <v>1677.955068493151</v>
      </c>
      <c r="P189" s="31">
        <v>0</v>
      </c>
      <c r="Q189" s="31">
        <v>1677.96</v>
      </c>
      <c r="R189" s="31">
        <v>2202.3138356164386</v>
      </c>
      <c r="S189" s="31">
        <v>8.0539923287671247</v>
      </c>
      <c r="T189" s="33">
        <v>2194.2598432876716</v>
      </c>
      <c r="U189" s="34">
        <f t="shared" si="2"/>
        <v>1097.1299216438358</v>
      </c>
    </row>
    <row r="190" spans="1:22" x14ac:dyDescent="0.2">
      <c r="A190" s="8"/>
      <c r="B190" s="9"/>
      <c r="C190" s="14"/>
      <c r="D190" s="14"/>
      <c r="E190" s="14"/>
      <c r="F190" s="9"/>
      <c r="G190" s="9"/>
      <c r="H190" s="9"/>
      <c r="I190" s="10"/>
      <c r="J190" s="16"/>
      <c r="K190" s="10"/>
      <c r="L190" s="10"/>
      <c r="M190" s="10"/>
      <c r="N190" s="10"/>
      <c r="O190" s="10"/>
      <c r="P190" s="10"/>
      <c r="Q190" s="10"/>
      <c r="R190" s="10"/>
      <c r="S190" s="10"/>
      <c r="T190" s="21"/>
      <c r="U190" s="22">
        <f t="shared" si="2"/>
        <v>0</v>
      </c>
      <c r="V190" s="20">
        <f>SUM(U186:U189)</f>
        <v>21586.214737643833</v>
      </c>
    </row>
    <row r="191" spans="1:22" x14ac:dyDescent="0.2">
      <c r="A191" s="8"/>
      <c r="B191" s="9"/>
      <c r="C191" s="14"/>
      <c r="D191" s="14"/>
      <c r="E191" s="14"/>
      <c r="F191" s="9"/>
      <c r="G191" s="9"/>
      <c r="H191" s="9"/>
      <c r="I191" s="10"/>
      <c r="J191" s="16"/>
      <c r="K191" s="10"/>
      <c r="L191" s="10"/>
      <c r="M191" s="10"/>
      <c r="N191" s="10"/>
      <c r="O191" s="10"/>
      <c r="P191" s="10"/>
      <c r="Q191" s="10"/>
      <c r="R191" s="10"/>
      <c r="S191" s="10"/>
      <c r="T191" s="21"/>
      <c r="U191" s="22">
        <f t="shared" si="2"/>
        <v>0</v>
      </c>
    </row>
    <row r="192" spans="1:22" x14ac:dyDescent="0.2">
      <c r="A192" s="28" t="s">
        <v>315</v>
      </c>
      <c r="B192" s="29" t="s">
        <v>316</v>
      </c>
      <c r="C192" s="30">
        <v>42659</v>
      </c>
      <c r="D192" s="30">
        <v>42736</v>
      </c>
      <c r="E192" s="30">
        <v>43100</v>
      </c>
      <c r="F192" s="29">
        <v>364</v>
      </c>
      <c r="G192" s="29">
        <v>365</v>
      </c>
      <c r="H192" s="29"/>
      <c r="I192" s="31">
        <v>290.76</v>
      </c>
      <c r="J192" s="32">
        <v>10</v>
      </c>
      <c r="K192" s="31">
        <v>2907.6</v>
      </c>
      <c r="L192" s="31">
        <v>726.9</v>
      </c>
      <c r="M192" s="31">
        <v>0</v>
      </c>
      <c r="N192" s="31">
        <v>726.9</v>
      </c>
      <c r="O192" s="31">
        <v>11630.4</v>
      </c>
      <c r="P192" s="31">
        <v>9365.7000000000007</v>
      </c>
      <c r="Q192" s="31">
        <v>2264.6999999999998</v>
      </c>
      <c r="R192" s="31">
        <v>15264.9</v>
      </c>
      <c r="S192" s="31">
        <v>1512.4571840000001</v>
      </c>
      <c r="T192" s="33">
        <v>13752.442815999999</v>
      </c>
      <c r="U192" s="34">
        <f t="shared" si="2"/>
        <v>6876.2214079999994</v>
      </c>
    </row>
    <row r="193" spans="1:22" x14ac:dyDescent="0.2">
      <c r="A193" s="8"/>
      <c r="B193" s="9"/>
      <c r="C193" s="14"/>
      <c r="D193" s="14"/>
      <c r="E193" s="14"/>
      <c r="F193" s="9"/>
      <c r="G193" s="9"/>
      <c r="H193" s="9"/>
      <c r="I193" s="10"/>
      <c r="J193" s="16"/>
      <c r="K193" s="10"/>
      <c r="L193" s="10"/>
      <c r="M193" s="10"/>
      <c r="N193" s="10"/>
      <c r="O193" s="10"/>
      <c r="P193" s="10"/>
      <c r="Q193" s="10"/>
      <c r="R193" s="10"/>
      <c r="S193" s="10"/>
      <c r="T193" s="21"/>
      <c r="U193" s="22">
        <f t="shared" si="2"/>
        <v>0</v>
      </c>
    </row>
    <row r="194" spans="1:22" x14ac:dyDescent="0.2">
      <c r="A194" s="28" t="s">
        <v>317</v>
      </c>
      <c r="B194" s="29" t="s">
        <v>318</v>
      </c>
      <c r="C194" s="30">
        <v>42248</v>
      </c>
      <c r="D194" s="30">
        <v>42736</v>
      </c>
      <c r="E194" s="30">
        <v>43100</v>
      </c>
      <c r="F194" s="29">
        <v>364</v>
      </c>
      <c r="G194" s="29">
        <v>365</v>
      </c>
      <c r="H194" s="29"/>
      <c r="I194" s="31">
        <v>372.52</v>
      </c>
      <c r="J194" s="32">
        <v>10</v>
      </c>
      <c r="K194" s="31">
        <v>3725.2</v>
      </c>
      <c r="L194" s="31">
        <v>931.3</v>
      </c>
      <c r="M194" s="31">
        <v>0</v>
      </c>
      <c r="N194" s="31">
        <v>931.3</v>
      </c>
      <c r="O194" s="31">
        <v>14900.8</v>
      </c>
      <c r="P194" s="31">
        <v>12636.099999999999</v>
      </c>
      <c r="Q194" s="31">
        <v>2264.6999999999998</v>
      </c>
      <c r="R194" s="31">
        <v>19557.3</v>
      </c>
      <c r="S194" s="31">
        <v>2385.6539839999996</v>
      </c>
      <c r="T194" s="33">
        <v>17171.646015999999</v>
      </c>
      <c r="U194" s="34">
        <f t="shared" si="2"/>
        <v>8585.8230079999994</v>
      </c>
    </row>
    <row r="195" spans="1:22" x14ac:dyDescent="0.2">
      <c r="A195" s="28" t="s">
        <v>319</v>
      </c>
      <c r="B195" s="29" t="s">
        <v>320</v>
      </c>
      <c r="C195" s="30">
        <v>42948</v>
      </c>
      <c r="D195" s="30">
        <v>42948</v>
      </c>
      <c r="E195" s="30">
        <v>43100</v>
      </c>
      <c r="F195" s="29">
        <v>152</v>
      </c>
      <c r="G195" s="29">
        <v>152</v>
      </c>
      <c r="H195" s="29"/>
      <c r="I195" s="31">
        <v>204.54</v>
      </c>
      <c r="J195" s="32">
        <v>4.1643835616438354</v>
      </c>
      <c r="K195" s="31">
        <v>851.78301369863004</v>
      </c>
      <c r="L195" s="31">
        <v>212.95</v>
      </c>
      <c r="M195" s="31">
        <v>0</v>
      </c>
      <c r="N195" s="31">
        <v>212.95</v>
      </c>
      <c r="O195" s="31">
        <v>3407.1320547945202</v>
      </c>
      <c r="P195" s="31">
        <v>1142.4320547945204</v>
      </c>
      <c r="Q195" s="31">
        <v>2264.6999999999998</v>
      </c>
      <c r="R195" s="31">
        <v>4471.8650684931499</v>
      </c>
      <c r="S195" s="31">
        <v>105.40064438356163</v>
      </c>
      <c r="T195" s="33">
        <v>4366.4644241095884</v>
      </c>
      <c r="U195" s="34">
        <f t="shared" si="2"/>
        <v>2183.2322120547942</v>
      </c>
    </row>
    <row r="196" spans="1:22" x14ac:dyDescent="0.2">
      <c r="A196" s="28" t="s">
        <v>321</v>
      </c>
      <c r="B196" s="29" t="s">
        <v>320</v>
      </c>
      <c r="C196" s="30">
        <v>42705</v>
      </c>
      <c r="D196" s="30">
        <v>42736</v>
      </c>
      <c r="E196" s="30">
        <v>43100</v>
      </c>
      <c r="F196" s="29">
        <v>364</v>
      </c>
      <c r="G196" s="29">
        <v>365</v>
      </c>
      <c r="H196" s="29"/>
      <c r="I196" s="31">
        <v>204.54</v>
      </c>
      <c r="J196" s="32">
        <v>10</v>
      </c>
      <c r="K196" s="31">
        <v>2045.3999999999999</v>
      </c>
      <c r="L196" s="31">
        <v>511.35</v>
      </c>
      <c r="M196" s="31">
        <v>0</v>
      </c>
      <c r="N196" s="31">
        <v>511.35</v>
      </c>
      <c r="O196" s="31">
        <v>8181.5999999999995</v>
      </c>
      <c r="P196" s="31">
        <v>5916.9</v>
      </c>
      <c r="Q196" s="31">
        <v>2264.6999999999998</v>
      </c>
      <c r="R196" s="31">
        <v>10738.349999999999</v>
      </c>
      <c r="S196" s="31">
        <v>684.26919999999984</v>
      </c>
      <c r="T196" s="33">
        <v>10054.080799999998</v>
      </c>
      <c r="U196" s="34">
        <f t="shared" si="2"/>
        <v>5027.040399999999</v>
      </c>
    </row>
    <row r="197" spans="1:22" x14ac:dyDescent="0.2">
      <c r="A197" s="8"/>
      <c r="B197" s="9"/>
      <c r="C197" s="14"/>
      <c r="D197" s="14"/>
      <c r="E197" s="14"/>
      <c r="F197" s="9"/>
      <c r="G197" s="9"/>
      <c r="H197" s="9"/>
      <c r="I197" s="10"/>
      <c r="J197" s="16"/>
      <c r="K197" s="10"/>
      <c r="L197" s="10"/>
      <c r="M197" s="10"/>
      <c r="N197" s="10"/>
      <c r="O197" s="10"/>
      <c r="P197" s="10"/>
      <c r="Q197" s="10"/>
      <c r="R197" s="10"/>
      <c r="S197" s="10"/>
      <c r="T197" s="21"/>
      <c r="U197" s="22">
        <f t="shared" si="2"/>
        <v>0</v>
      </c>
      <c r="V197" s="20">
        <f>SUM(U194:U196)</f>
        <v>15796.095620054792</v>
      </c>
    </row>
    <row r="198" spans="1:22" ht="12" thickBot="1" x14ac:dyDescent="0.25">
      <c r="A198" s="44" t="s">
        <v>322</v>
      </c>
      <c r="B198" s="45" t="s">
        <v>323</v>
      </c>
      <c r="C198" s="46">
        <v>42265</v>
      </c>
      <c r="D198" s="46">
        <v>42736</v>
      </c>
      <c r="E198" s="46">
        <v>43100</v>
      </c>
      <c r="F198" s="45">
        <v>364</v>
      </c>
      <c r="G198" s="45">
        <v>365</v>
      </c>
      <c r="H198" s="45"/>
      <c r="I198" s="47">
        <v>330.83</v>
      </c>
      <c r="J198" s="48">
        <v>10</v>
      </c>
      <c r="K198" s="47">
        <v>3308.2999999999997</v>
      </c>
      <c r="L198" s="47">
        <v>827.08</v>
      </c>
      <c r="M198" s="47">
        <v>0</v>
      </c>
      <c r="N198" s="47">
        <v>827.08</v>
      </c>
      <c r="O198" s="47">
        <v>13233.199999999999</v>
      </c>
      <c r="P198" s="47">
        <v>10968.5</v>
      </c>
      <c r="Q198" s="47">
        <v>2264.6999999999998</v>
      </c>
      <c r="R198" s="47">
        <v>17368.579999999998</v>
      </c>
      <c r="S198" s="47">
        <v>1940.4047839999998</v>
      </c>
      <c r="T198" s="49">
        <v>15428.175215999998</v>
      </c>
      <c r="U198" s="50">
        <f t="shared" ref="U198" si="3">T198/2</f>
        <v>7714.0876079999989</v>
      </c>
    </row>
    <row r="199" spans="1:22" x14ac:dyDescent="0.2">
      <c r="U199" s="42">
        <f>SUM(U21:U23)</f>
        <v>35025.327559284153</v>
      </c>
    </row>
    <row r="200" spans="1:22" x14ac:dyDescent="0.2">
      <c r="U200" s="12"/>
    </row>
    <row r="201" spans="1:22" ht="12.75" x14ac:dyDescent="0.2">
      <c r="A201" s="12" t="s">
        <v>324</v>
      </c>
      <c r="K201" s="17">
        <f t="shared" ref="K201:T201" si="4">+SUM(K4:K198)</f>
        <v>484523.92920603737</v>
      </c>
      <c r="L201" s="17">
        <f t="shared" si="4"/>
        <v>121131.19000000009</v>
      </c>
      <c r="M201" s="17">
        <f t="shared" si="4"/>
        <v>25275.34</v>
      </c>
      <c r="N201" s="17">
        <f t="shared" si="4"/>
        <v>95855.849999999991</v>
      </c>
      <c r="O201" s="17">
        <f t="shared" si="4"/>
        <v>1938095.7168241495</v>
      </c>
      <c r="P201" s="17">
        <f t="shared" si="4"/>
        <v>1551229.9688213135</v>
      </c>
      <c r="Q201" s="17">
        <f t="shared" si="4"/>
        <v>386865.75000000111</v>
      </c>
      <c r="R201" s="17">
        <f t="shared" si="4"/>
        <v>2543750.8360301796</v>
      </c>
      <c r="S201" s="17">
        <f t="shared" si="4"/>
        <v>331076.5530968341</v>
      </c>
      <c r="T201" s="17">
        <f t="shared" si="4"/>
        <v>2212674.2829333493</v>
      </c>
      <c r="U201" s="24">
        <f>SUM(U4:U199)</f>
        <v>1145830.5190259588</v>
      </c>
    </row>
    <row r="203" spans="1:22" x14ac:dyDescent="0.2">
      <c r="T203" s="15">
        <f>T201/2</f>
        <v>1106337.1414666746</v>
      </c>
    </row>
  </sheetData>
  <mergeCells count="14">
    <mergeCell ref="I1:I2"/>
    <mergeCell ref="A1:A2"/>
    <mergeCell ref="B1:B2"/>
    <mergeCell ref="C1:C2"/>
    <mergeCell ref="E1:E2"/>
    <mergeCell ref="F1:F2"/>
    <mergeCell ref="U1:U2"/>
    <mergeCell ref="T1:T2"/>
    <mergeCell ref="J1:J2"/>
    <mergeCell ref="K1:K2"/>
    <mergeCell ref="L1:N1"/>
    <mergeCell ref="O1:Q1"/>
    <mergeCell ref="R1:R2"/>
    <mergeCell ref="S1:S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13"/>
  <sheetViews>
    <sheetView workbookViewId="0">
      <selection activeCell="B13" sqref="B13"/>
    </sheetView>
  </sheetViews>
  <sheetFormatPr baseColWidth="10" defaultRowHeight="15" x14ac:dyDescent="0.25"/>
  <cols>
    <col min="1" max="1" width="55" customWidth="1"/>
    <col min="2" max="2" width="14.42578125" bestFit="1" customWidth="1"/>
  </cols>
  <sheetData>
    <row r="5" spans="1:2" ht="15.75" thickBot="1" x14ac:dyDescent="0.3"/>
    <row r="6" spans="1:2" ht="24" thickBot="1" x14ac:dyDescent="0.4">
      <c r="A6" s="27" t="s">
        <v>329</v>
      </c>
      <c r="B6" s="25"/>
    </row>
    <row r="7" spans="1:2" ht="19.5" thickBot="1" x14ac:dyDescent="0.35">
      <c r="A7" s="25" t="s">
        <v>325</v>
      </c>
      <c r="B7" s="26">
        <v>495.09</v>
      </c>
    </row>
    <row r="8" spans="1:2" ht="19.5" thickBot="1" x14ac:dyDescent="0.35">
      <c r="A8" s="25" t="s">
        <v>330</v>
      </c>
      <c r="B8" s="26">
        <v>495.09</v>
      </c>
    </row>
    <row r="9" spans="1:2" ht="19.5" thickBot="1" x14ac:dyDescent="0.35">
      <c r="A9" s="25" t="s">
        <v>126</v>
      </c>
      <c r="B9" s="26">
        <v>495.09</v>
      </c>
    </row>
    <row r="10" spans="1:2" ht="19.5" thickBot="1" x14ac:dyDescent="0.35">
      <c r="A10" s="25" t="s">
        <v>326</v>
      </c>
      <c r="B10" s="26">
        <v>495.09</v>
      </c>
    </row>
    <row r="11" spans="1:2" ht="19.5" thickBot="1" x14ac:dyDescent="0.35">
      <c r="A11" s="25" t="s">
        <v>327</v>
      </c>
      <c r="B11" s="26">
        <v>872.28</v>
      </c>
    </row>
    <row r="12" spans="1:2" ht="19.5" thickBot="1" x14ac:dyDescent="0.35">
      <c r="A12" s="25" t="s">
        <v>328</v>
      </c>
      <c r="B12" s="26">
        <v>1243.05</v>
      </c>
    </row>
    <row r="13" spans="1:2" ht="19.5" thickBot="1" x14ac:dyDescent="0.35">
      <c r="A13" s="25"/>
      <c r="B13" s="26">
        <f>SUM(B7:B12)</f>
        <v>4095.6899999999996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A10" workbookViewId="0">
      <selection activeCell="A26" sqref="A26:D29"/>
    </sheetView>
  </sheetViews>
  <sheetFormatPr baseColWidth="10" defaultRowHeight="15" x14ac:dyDescent="0.25"/>
  <cols>
    <col min="4" max="4" width="8" customWidth="1"/>
    <col min="6" max="6" width="11.28515625" customWidth="1"/>
    <col min="7" max="7" width="2.85546875" customWidth="1"/>
    <col min="9" max="9" width="10" customWidth="1"/>
    <col min="10" max="10" width="9.5703125" customWidth="1"/>
  </cols>
  <sheetData>
    <row r="1" spans="1:10" ht="15.75" thickBot="1" x14ac:dyDescent="0.3">
      <c r="A1" s="105" t="s">
        <v>341</v>
      </c>
      <c r="B1" s="106"/>
      <c r="C1" s="106"/>
      <c r="D1" s="106"/>
      <c r="E1" s="106"/>
      <c r="F1" s="106"/>
      <c r="G1" s="106"/>
      <c r="H1" s="106"/>
      <c r="I1" s="106"/>
      <c r="J1" s="107"/>
    </row>
    <row r="2" spans="1:10" ht="15.75" thickBot="1" x14ac:dyDescent="0.3">
      <c r="A2" s="108" t="s">
        <v>334</v>
      </c>
      <c r="B2" s="109"/>
      <c r="C2" s="109"/>
      <c r="D2" s="109"/>
      <c r="E2" s="109"/>
      <c r="F2" s="109"/>
      <c r="G2" s="109"/>
      <c r="H2" s="109"/>
      <c r="I2" s="109"/>
      <c r="J2" s="110"/>
    </row>
    <row r="3" spans="1:10" ht="15.75" thickBot="1" x14ac:dyDescent="0.3">
      <c r="A3" s="108" t="s">
        <v>342</v>
      </c>
      <c r="B3" s="109"/>
      <c r="C3" s="109"/>
      <c r="D3" s="109"/>
      <c r="E3" s="109"/>
      <c r="F3" s="109"/>
      <c r="G3" s="109"/>
      <c r="H3" s="109"/>
      <c r="I3" s="109"/>
      <c r="J3" s="110"/>
    </row>
    <row r="4" spans="1:10" ht="15.75" thickBot="1" x14ac:dyDescent="0.3">
      <c r="A4" s="111" t="s">
        <v>335</v>
      </c>
      <c r="B4" s="112"/>
      <c r="C4" s="112"/>
      <c r="D4" s="113"/>
      <c r="E4" s="108" t="s">
        <v>336</v>
      </c>
      <c r="F4" s="109"/>
      <c r="G4" s="109"/>
      <c r="H4" s="109"/>
      <c r="I4" s="109"/>
      <c r="J4" s="110"/>
    </row>
    <row r="5" spans="1:10" ht="15.75" thickBot="1" x14ac:dyDescent="0.3">
      <c r="A5" s="114"/>
      <c r="B5" s="115"/>
      <c r="C5" s="115"/>
      <c r="D5" s="116"/>
      <c r="E5" s="108" t="s">
        <v>337</v>
      </c>
      <c r="F5" s="109"/>
      <c r="G5" s="110"/>
      <c r="H5" s="108" t="s">
        <v>338</v>
      </c>
      <c r="I5" s="109"/>
      <c r="J5" s="110"/>
    </row>
    <row r="6" spans="1:10" ht="15" customHeight="1" x14ac:dyDescent="0.25">
      <c r="A6" s="69" t="s">
        <v>339</v>
      </c>
      <c r="B6" s="70"/>
      <c r="C6" s="70"/>
      <c r="D6" s="71"/>
      <c r="E6" s="78" t="s">
        <v>343</v>
      </c>
      <c r="F6" s="79"/>
      <c r="G6" s="80"/>
      <c r="H6" s="87" t="s">
        <v>349</v>
      </c>
      <c r="I6" s="88"/>
      <c r="J6" s="89"/>
    </row>
    <row r="7" spans="1:10" x14ac:dyDescent="0.25">
      <c r="A7" s="72"/>
      <c r="B7" s="73"/>
      <c r="C7" s="73"/>
      <c r="D7" s="74"/>
      <c r="E7" s="81"/>
      <c r="F7" s="82"/>
      <c r="G7" s="83"/>
      <c r="H7" s="90"/>
      <c r="I7" s="91"/>
      <c r="J7" s="92"/>
    </row>
    <row r="8" spans="1:10" x14ac:dyDescent="0.25">
      <c r="A8" s="72"/>
      <c r="B8" s="73"/>
      <c r="C8" s="73"/>
      <c r="D8" s="74"/>
      <c r="E8" s="81"/>
      <c r="F8" s="82"/>
      <c r="G8" s="83"/>
      <c r="H8" s="90"/>
      <c r="I8" s="91"/>
      <c r="J8" s="92"/>
    </row>
    <row r="9" spans="1:10" ht="15.75" thickBot="1" x14ac:dyDescent="0.3">
      <c r="A9" s="75"/>
      <c r="B9" s="76"/>
      <c r="C9" s="76"/>
      <c r="D9" s="77"/>
      <c r="E9" s="84"/>
      <c r="F9" s="85"/>
      <c r="G9" s="86"/>
      <c r="H9" s="93"/>
      <c r="I9" s="94"/>
      <c r="J9" s="95"/>
    </row>
    <row r="10" spans="1:10" x14ac:dyDescent="0.25">
      <c r="A10" s="69" t="s">
        <v>340</v>
      </c>
      <c r="B10" s="70"/>
      <c r="C10" s="70"/>
      <c r="D10" s="71"/>
      <c r="E10" s="78" t="s">
        <v>343</v>
      </c>
      <c r="F10" s="79"/>
      <c r="G10" s="80"/>
      <c r="H10" s="87" t="s">
        <v>348</v>
      </c>
      <c r="I10" s="88"/>
      <c r="J10" s="89"/>
    </row>
    <row r="11" spans="1:10" x14ac:dyDescent="0.25">
      <c r="A11" s="72"/>
      <c r="B11" s="73"/>
      <c r="C11" s="73"/>
      <c r="D11" s="74"/>
      <c r="E11" s="81"/>
      <c r="F11" s="82"/>
      <c r="G11" s="83"/>
      <c r="H11" s="90"/>
      <c r="I11" s="91"/>
      <c r="J11" s="92"/>
    </row>
    <row r="12" spans="1:10" x14ac:dyDescent="0.25">
      <c r="A12" s="72"/>
      <c r="B12" s="73"/>
      <c r="C12" s="73"/>
      <c r="D12" s="74"/>
      <c r="E12" s="81"/>
      <c r="F12" s="82"/>
      <c r="G12" s="83"/>
      <c r="H12" s="90"/>
      <c r="I12" s="91"/>
      <c r="J12" s="92"/>
    </row>
    <row r="13" spans="1:10" ht="15.75" thickBot="1" x14ac:dyDescent="0.3">
      <c r="A13" s="75"/>
      <c r="B13" s="76"/>
      <c r="C13" s="76"/>
      <c r="D13" s="77"/>
      <c r="E13" s="84"/>
      <c r="F13" s="85"/>
      <c r="G13" s="86"/>
      <c r="H13" s="93"/>
      <c r="I13" s="94"/>
      <c r="J13" s="95"/>
    </row>
    <row r="14" spans="1:10" x14ac:dyDescent="0.25">
      <c r="A14" s="96" t="s">
        <v>347</v>
      </c>
      <c r="B14" s="97"/>
      <c r="C14" s="97"/>
      <c r="D14" s="98"/>
      <c r="E14" s="78" t="s">
        <v>343</v>
      </c>
      <c r="F14" s="79"/>
      <c r="G14" s="80"/>
      <c r="H14" s="87" t="s">
        <v>350</v>
      </c>
      <c r="I14" s="88"/>
      <c r="J14" s="89"/>
    </row>
    <row r="15" spans="1:10" x14ac:dyDescent="0.25">
      <c r="A15" s="99"/>
      <c r="B15" s="100"/>
      <c r="C15" s="100"/>
      <c r="D15" s="101"/>
      <c r="E15" s="81"/>
      <c r="F15" s="82"/>
      <c r="G15" s="83"/>
      <c r="H15" s="90"/>
      <c r="I15" s="91"/>
      <c r="J15" s="92"/>
    </row>
    <row r="16" spans="1:10" x14ac:dyDescent="0.25">
      <c r="A16" s="99"/>
      <c r="B16" s="100"/>
      <c r="C16" s="100"/>
      <c r="D16" s="101"/>
      <c r="E16" s="81"/>
      <c r="F16" s="82"/>
      <c r="G16" s="83"/>
      <c r="H16" s="90"/>
      <c r="I16" s="91"/>
      <c r="J16" s="92"/>
    </row>
    <row r="17" spans="1:10" ht="15.75" thickBot="1" x14ac:dyDescent="0.3">
      <c r="A17" s="102"/>
      <c r="B17" s="103"/>
      <c r="C17" s="103"/>
      <c r="D17" s="104"/>
      <c r="E17" s="84"/>
      <c r="F17" s="85"/>
      <c r="G17" s="86"/>
      <c r="H17" s="93"/>
      <c r="I17" s="94"/>
      <c r="J17" s="95"/>
    </row>
    <row r="18" spans="1:10" x14ac:dyDescent="0.25">
      <c r="A18" s="69" t="s">
        <v>339</v>
      </c>
      <c r="B18" s="70"/>
      <c r="C18" s="70"/>
      <c r="D18" s="71"/>
      <c r="E18" s="78" t="s">
        <v>343</v>
      </c>
      <c r="F18" s="79"/>
      <c r="G18" s="80"/>
      <c r="H18" s="87" t="s">
        <v>344</v>
      </c>
      <c r="I18" s="88"/>
      <c r="J18" s="89"/>
    </row>
    <row r="19" spans="1:10" x14ac:dyDescent="0.25">
      <c r="A19" s="72"/>
      <c r="B19" s="73"/>
      <c r="C19" s="73"/>
      <c r="D19" s="74"/>
      <c r="E19" s="81"/>
      <c r="F19" s="82"/>
      <c r="G19" s="83"/>
      <c r="H19" s="90"/>
      <c r="I19" s="91"/>
      <c r="J19" s="92"/>
    </row>
    <row r="20" spans="1:10" x14ac:dyDescent="0.25">
      <c r="A20" s="72"/>
      <c r="B20" s="73"/>
      <c r="C20" s="73"/>
      <c r="D20" s="74"/>
      <c r="E20" s="81"/>
      <c r="F20" s="82"/>
      <c r="G20" s="83"/>
      <c r="H20" s="90"/>
      <c r="I20" s="91"/>
      <c r="J20" s="92"/>
    </row>
    <row r="21" spans="1:10" ht="15.75" thickBot="1" x14ac:dyDescent="0.3">
      <c r="A21" s="75"/>
      <c r="B21" s="76"/>
      <c r="C21" s="76"/>
      <c r="D21" s="77"/>
      <c r="E21" s="84"/>
      <c r="F21" s="85"/>
      <c r="G21" s="86"/>
      <c r="H21" s="93"/>
      <c r="I21" s="94"/>
      <c r="J21" s="95"/>
    </row>
    <row r="22" spans="1:10" x14ac:dyDescent="0.25">
      <c r="A22" s="69" t="s">
        <v>340</v>
      </c>
      <c r="B22" s="70"/>
      <c r="C22" s="70"/>
      <c r="D22" s="71"/>
      <c r="E22" s="78" t="s">
        <v>343</v>
      </c>
      <c r="F22" s="79"/>
      <c r="G22" s="80"/>
      <c r="H22" s="87" t="s">
        <v>345</v>
      </c>
      <c r="I22" s="88"/>
      <c r="J22" s="89"/>
    </row>
    <row r="23" spans="1:10" x14ac:dyDescent="0.25">
      <c r="A23" s="72"/>
      <c r="B23" s="73"/>
      <c r="C23" s="73"/>
      <c r="D23" s="74"/>
      <c r="E23" s="81"/>
      <c r="F23" s="82"/>
      <c r="G23" s="83"/>
      <c r="H23" s="90"/>
      <c r="I23" s="91"/>
      <c r="J23" s="92"/>
    </row>
    <row r="24" spans="1:10" x14ac:dyDescent="0.25">
      <c r="A24" s="72"/>
      <c r="B24" s="73"/>
      <c r="C24" s="73"/>
      <c r="D24" s="74"/>
      <c r="E24" s="81"/>
      <c r="F24" s="82"/>
      <c r="G24" s="83"/>
      <c r="H24" s="90"/>
      <c r="I24" s="91"/>
      <c r="J24" s="92"/>
    </row>
    <row r="25" spans="1:10" ht="15.75" thickBot="1" x14ac:dyDescent="0.3">
      <c r="A25" s="75"/>
      <c r="B25" s="76"/>
      <c r="C25" s="76"/>
      <c r="D25" s="77"/>
      <c r="E25" s="84"/>
      <c r="F25" s="85"/>
      <c r="G25" s="86"/>
      <c r="H25" s="93"/>
      <c r="I25" s="94"/>
      <c r="J25" s="95"/>
    </row>
    <row r="26" spans="1:10" x14ac:dyDescent="0.25">
      <c r="A26" s="96" t="s">
        <v>347</v>
      </c>
      <c r="B26" s="97"/>
      <c r="C26" s="97"/>
      <c r="D26" s="98"/>
      <c r="E26" s="78" t="s">
        <v>343</v>
      </c>
      <c r="F26" s="79"/>
      <c r="G26" s="80"/>
      <c r="H26" s="87" t="s">
        <v>346</v>
      </c>
      <c r="I26" s="88"/>
      <c r="J26" s="89"/>
    </row>
    <row r="27" spans="1:10" x14ac:dyDescent="0.25">
      <c r="A27" s="99"/>
      <c r="B27" s="100"/>
      <c r="C27" s="100"/>
      <c r="D27" s="101"/>
      <c r="E27" s="81"/>
      <c r="F27" s="82"/>
      <c r="G27" s="83"/>
      <c r="H27" s="90"/>
      <c r="I27" s="91"/>
      <c r="J27" s="92"/>
    </row>
    <row r="28" spans="1:10" x14ac:dyDescent="0.25">
      <c r="A28" s="99"/>
      <c r="B28" s="100"/>
      <c r="C28" s="100"/>
      <c r="D28" s="101"/>
      <c r="E28" s="81"/>
      <c r="F28" s="82"/>
      <c r="G28" s="83"/>
      <c r="H28" s="90"/>
      <c r="I28" s="91"/>
      <c r="J28" s="92"/>
    </row>
    <row r="29" spans="1:10" ht="15.75" thickBot="1" x14ac:dyDescent="0.3">
      <c r="A29" s="102"/>
      <c r="B29" s="103"/>
      <c r="C29" s="103"/>
      <c r="D29" s="104"/>
      <c r="E29" s="84"/>
      <c r="F29" s="85"/>
      <c r="G29" s="86"/>
      <c r="H29" s="93"/>
      <c r="I29" s="94"/>
      <c r="J29" s="95"/>
    </row>
  </sheetData>
  <mergeCells count="25">
    <mergeCell ref="A1:J1"/>
    <mergeCell ref="A3:J3"/>
    <mergeCell ref="A2:J2"/>
    <mergeCell ref="A10:D13"/>
    <mergeCell ref="E10:G13"/>
    <mergeCell ref="H10:J13"/>
    <mergeCell ref="A6:D9"/>
    <mergeCell ref="E6:G9"/>
    <mergeCell ref="H6:J9"/>
    <mergeCell ref="A4:D5"/>
    <mergeCell ref="E4:J4"/>
    <mergeCell ref="E5:G5"/>
    <mergeCell ref="H5:J5"/>
    <mergeCell ref="A14:D17"/>
    <mergeCell ref="E14:G17"/>
    <mergeCell ref="H14:J17"/>
    <mergeCell ref="A18:D21"/>
    <mergeCell ref="E18:G21"/>
    <mergeCell ref="H18:J21"/>
    <mergeCell ref="A22:D25"/>
    <mergeCell ref="E22:G25"/>
    <mergeCell ref="H22:J25"/>
    <mergeCell ref="A26:D29"/>
    <mergeCell ref="E26:G29"/>
    <mergeCell ref="H26:J29"/>
  </mergeCells>
  <pageMargins left="0.79" right="0.51181102362204722" top="0.74803149606299213" bottom="0.74803149606299213" header="0.31496062992125984" footer="0.31496062992125984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sercoi</dc:creator>
  <cp:lastModifiedBy>KARLA</cp:lastModifiedBy>
  <cp:lastPrinted>2022-03-22T20:22:39Z</cp:lastPrinted>
  <dcterms:created xsi:type="dcterms:W3CDTF">2017-12-19T16:59:55Z</dcterms:created>
  <dcterms:modified xsi:type="dcterms:W3CDTF">2022-03-22T22:10:47Z</dcterms:modified>
</cp:coreProperties>
</file>